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hewvumc.sharepoint.com/Conference Policies and Forms/Charge Conference Forms/Treasurer Drafted Documents/2023/"/>
    </mc:Choice>
  </mc:AlternateContent>
  <xr:revisionPtr revIDLastSave="46" documentId="8_{9DC6E8D0-7C5E-4C2D-A1FA-22313DD7F980}" xr6:coauthVersionLast="47" xr6:coauthVersionMax="47" xr10:uidLastSave="{892F0626-597B-4687-8410-093E558D51F9}"/>
  <bookViews>
    <workbookView xWindow="28680" yWindow="-120" windowWidth="29040" windowHeight="15840" tabRatio="813" xr2:uid="{00000000-000D-0000-FFFF-FFFF00000000}"/>
  </bookViews>
  <sheets>
    <sheet name="SALARY SHEET" sheetId="1" r:id="rId1"/>
    <sheet name="Office Use" sheetId="4" r:id="rId2"/>
    <sheet name="MAC&lt;DAC" sheetId="2" state="veryHidden" r:id="rId3"/>
  </sheets>
  <definedNames>
    <definedName name="_xlnm.Print_Area" localSheetId="0">'SALARY SHEET'!$A$1:$L$47</definedName>
    <definedName name="_xlnm.Recorde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E25" i="1"/>
  <c r="F24" i="1"/>
  <c r="G24" i="1"/>
  <c r="H24" i="1"/>
  <c r="I24" i="1"/>
  <c r="J24" i="1"/>
  <c r="E24" i="1"/>
  <c r="J23" i="1"/>
  <c r="E23" i="1"/>
  <c r="F23" i="1"/>
  <c r="G23" i="1"/>
  <c r="H23" i="1"/>
  <c r="I23" i="1"/>
  <c r="J22" i="1"/>
  <c r="I22" i="1"/>
  <c r="F22" i="1"/>
  <c r="G22" i="1"/>
  <c r="H22" i="1"/>
  <c r="E22" i="1"/>
  <c r="F19" i="1"/>
  <c r="G19" i="1"/>
  <c r="H19" i="1"/>
  <c r="I19" i="1"/>
  <c r="J19" i="1"/>
  <c r="E19" i="1"/>
  <c r="F18" i="1"/>
  <c r="G18" i="1"/>
  <c r="H18" i="1"/>
  <c r="I18" i="1"/>
  <c r="J18" i="1"/>
  <c r="E18" i="1"/>
  <c r="F17" i="1"/>
  <c r="G17" i="1"/>
  <c r="H17" i="1"/>
  <c r="I17" i="1"/>
  <c r="J17" i="1"/>
  <c r="E17" i="1"/>
  <c r="F13" i="1"/>
  <c r="G13" i="1"/>
  <c r="H13" i="1"/>
  <c r="I13" i="1"/>
  <c r="J13" i="1"/>
  <c r="E13" i="1"/>
  <c r="F12" i="1"/>
  <c r="G12" i="1"/>
  <c r="H12" i="1"/>
  <c r="I12" i="1"/>
  <c r="J12" i="1"/>
  <c r="E12" i="1"/>
  <c r="G14" i="1"/>
  <c r="F32" i="1"/>
  <c r="F28" i="1"/>
  <c r="G28" i="1"/>
  <c r="H28" i="1"/>
  <c r="I28" i="1"/>
  <c r="J28" i="1"/>
  <c r="E28" i="1"/>
  <c r="E29" i="1"/>
  <c r="E30" i="1"/>
  <c r="E31" i="1"/>
  <c r="E32" i="1"/>
  <c r="J29" i="1"/>
  <c r="J30" i="1"/>
  <c r="J31" i="1"/>
  <c r="J32" i="1"/>
  <c r="F29" i="1"/>
  <c r="G29" i="1"/>
  <c r="H29" i="1"/>
  <c r="I29" i="1"/>
  <c r="F30" i="1"/>
  <c r="G30" i="1"/>
  <c r="H30" i="1"/>
  <c r="I30" i="1"/>
  <c r="F31" i="1"/>
  <c r="G31" i="1"/>
  <c r="H31" i="1"/>
  <c r="I31" i="1"/>
  <c r="G32" i="1"/>
  <c r="H32" i="1"/>
  <c r="I32" i="1"/>
  <c r="E14" i="1"/>
  <c r="F14" i="1"/>
  <c r="H14" i="1"/>
  <c r="I14" i="1"/>
  <c r="J14" i="1"/>
  <c r="J15" i="1" l="1"/>
  <c r="K16" i="1"/>
  <c r="K20" i="1" l="1"/>
  <c r="K26" i="1" s="1"/>
  <c r="K27" i="1"/>
  <c r="K21" i="1"/>
  <c r="K33" i="1"/>
  <c r="H21" i="1" l="1"/>
  <c r="G21" i="1"/>
  <c r="F21" i="1"/>
  <c r="E21" i="1"/>
  <c r="J21" i="1"/>
  <c r="I21" i="1"/>
  <c r="J27" i="1"/>
  <c r="E27" i="1"/>
  <c r="F27" i="1"/>
  <c r="H27" i="1"/>
  <c r="I27" i="1"/>
  <c r="G27" i="1"/>
  <c r="E15" i="1" l="1"/>
  <c r="E16" i="1" s="1"/>
  <c r="E20" i="1" s="1"/>
  <c r="E26" i="1" s="1"/>
  <c r="I15" i="1"/>
  <c r="I16" i="1" s="1"/>
  <c r="I20" i="1" s="1"/>
  <c r="I26" i="1" s="1"/>
  <c r="H15" i="1"/>
  <c r="G15" i="1"/>
  <c r="F15" i="1"/>
  <c r="K11" i="1"/>
  <c r="H16" i="1"/>
  <c r="H20" i="1" s="1"/>
  <c r="H26" i="1" s="1"/>
  <c r="F16" i="1"/>
  <c r="F33" i="1" s="1"/>
  <c r="G16" i="1"/>
  <c r="G20" i="1" s="1"/>
  <c r="G26" i="1" s="1"/>
  <c r="J16" i="1"/>
  <c r="J20" i="1" s="1"/>
  <c r="J26" i="1" s="1"/>
  <c r="H33" i="1" l="1"/>
  <c r="G33" i="1"/>
  <c r="F20" i="1"/>
  <c r="F26" i="1" s="1"/>
  <c r="E33" i="1"/>
  <c r="J33" i="1"/>
  <c r="I33" i="1"/>
</calcChain>
</file>

<file path=xl/sharedStrings.xml><?xml version="1.0" encoding="utf-8"?>
<sst xmlns="http://schemas.openxmlformats.org/spreadsheetml/2006/main" count="114" uniqueCount="101">
  <si>
    <t>Charge Name:</t>
  </si>
  <si>
    <t>Appointment #</t>
  </si>
  <si>
    <t>District:</t>
  </si>
  <si>
    <t>___</t>
  </si>
  <si>
    <t>Billable Church:</t>
  </si>
  <si>
    <t>Number Churches:</t>
  </si>
  <si>
    <t>Supply Name:</t>
  </si>
  <si>
    <t>Birthdate:</t>
  </si>
  <si>
    <t>Year first appointed:</t>
  </si>
  <si>
    <t xml:space="preserve"> </t>
  </si>
  <si>
    <t>Supply Address:</t>
  </si>
  <si>
    <t>Charge Parsonage ?</t>
  </si>
  <si>
    <t>Effective:</t>
  </si>
  <si>
    <t>Supply Status:</t>
  </si>
  <si>
    <t>Percentage Employment:</t>
  </si>
  <si>
    <t>Status Chg?</t>
  </si>
  <si>
    <t>SSN:</t>
  </si>
  <si>
    <t>GBOP ID#</t>
  </si>
  <si>
    <t>Local Churches on the Charge</t>
  </si>
  <si>
    <t>CHARGE TOTALS</t>
  </si>
  <si>
    <t>Percent of Charge Total</t>
  </si>
  <si>
    <t>Compensation (+)</t>
  </si>
  <si>
    <t xml:space="preserve"> Salary Paid by Local Church</t>
  </si>
  <si>
    <t>1</t>
  </si>
  <si>
    <t>Other Taxable Income</t>
  </si>
  <si>
    <t>2</t>
  </si>
  <si>
    <t>3</t>
  </si>
  <si>
    <t>4</t>
  </si>
  <si>
    <t>Gross Wages</t>
  </si>
  <si>
    <t>5</t>
  </si>
  <si>
    <t>6</t>
  </si>
  <si>
    <r>
      <rPr>
        <sz val="10"/>
        <rFont val="Arial"/>
        <family val="2"/>
      </rPr>
      <t>Personal Investment Plan Deducted from Comp.               (</t>
    </r>
    <r>
      <rPr>
        <b/>
        <sz val="10"/>
        <rFont val="Arial"/>
        <family val="2"/>
      </rPr>
      <t>BEFORE TAX)</t>
    </r>
  </si>
  <si>
    <t>7</t>
  </si>
  <si>
    <t>Other Before Tax Dedcution(s)</t>
  </si>
  <si>
    <t>8</t>
  </si>
  <si>
    <t xml:space="preserve">Taxable Wages (Potentially Used on W-2)  </t>
  </si>
  <si>
    <t>9</t>
  </si>
  <si>
    <t>Employee/Pastor's Portion of FICA &amp; Medicare (7.65% of taxable wages)</t>
  </si>
  <si>
    <t>10</t>
  </si>
  <si>
    <t>Federal Income Tax Withholding (Refer to IRS Tax Tables)</t>
  </si>
  <si>
    <t>11</t>
  </si>
  <si>
    <t>State Income Tax Withholding (Refer to State Tax Tables)</t>
  </si>
  <si>
    <t>12</t>
  </si>
  <si>
    <r>
      <rPr>
        <sz val="10"/>
        <rFont val="Arial"/>
        <family val="2"/>
      </rPr>
      <t>Personal Investment Plan Deducted from Comp.</t>
    </r>
    <r>
      <rPr>
        <b/>
        <sz val="10"/>
        <rFont val="Arial"/>
        <family val="2"/>
      </rPr>
      <t xml:space="preserve">                        (AFTER TAX)</t>
    </r>
  </si>
  <si>
    <t>13</t>
  </si>
  <si>
    <t>Other After Tax Deduction(s)</t>
  </si>
  <si>
    <t>14</t>
  </si>
  <si>
    <t>Net Income (Amount Paid to Pastor)</t>
  </si>
  <si>
    <t>15</t>
  </si>
  <si>
    <t>Employer/Church's Portion of FICA &amp; Medicare (7.65% of taxable wages)</t>
  </si>
  <si>
    <t>16</t>
  </si>
  <si>
    <t>Church PIP Contribution</t>
  </si>
  <si>
    <t>17</t>
  </si>
  <si>
    <t>18</t>
  </si>
  <si>
    <t>19</t>
  </si>
  <si>
    <t>Parsonage / Utilities</t>
  </si>
  <si>
    <t>20</t>
  </si>
  <si>
    <t>21</t>
  </si>
  <si>
    <t>TOTAL SUPPLY COST TO CHARGE</t>
  </si>
  <si>
    <t>22</t>
  </si>
  <si>
    <t>TR. OFFICE USE ONLY</t>
  </si>
  <si>
    <t>Pastor's Signature</t>
  </si>
  <si>
    <t>Secretary of the Charge Conference</t>
  </si>
  <si>
    <t>Wespath</t>
  </si>
  <si>
    <t>Mod Bll</t>
  </si>
  <si>
    <t>Move List</t>
  </si>
  <si>
    <t>District Superintendent or Designated Elder</t>
  </si>
  <si>
    <t>Date of Charge Conference</t>
  </si>
  <si>
    <t>4-Digit Ins.</t>
  </si>
  <si>
    <t>Ded Code</t>
  </si>
  <si>
    <t>Virgin Pulse</t>
  </si>
  <si>
    <t xml:space="preserve">Church / Charge Treasurer  </t>
  </si>
  <si>
    <t>SPRC Chairperson</t>
  </si>
  <si>
    <t>Previous Pastor's Name if Changed</t>
  </si>
  <si>
    <t xml:space="preserve">Distribution:  </t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</si>
  <si>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Original - DS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</si>
  <si>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Pastor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</si>
  <si>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Conference Treasurer</t>
    </r>
  </si>
  <si>
    <r>
      <t xml:space="preserve">  </t>
    </r>
    <r>
      <rPr>
        <b/>
        <sz val="14"/>
        <rFont val="Arial"/>
        <family val="2"/>
      </rPr>
      <t>□</t>
    </r>
    <r>
      <rPr>
        <b/>
        <sz val="10"/>
        <rFont val="Arial"/>
        <family val="2"/>
      </rPr>
      <t xml:space="preserve">   Copy - Charge  Treasurer</t>
    </r>
  </si>
  <si>
    <r>
      <t xml:space="preserve">  </t>
    </r>
    <r>
      <rPr>
        <b/>
        <sz val="14"/>
        <rFont val="Arial"/>
        <family val="2"/>
      </rPr>
      <t>□</t>
    </r>
    <r>
      <rPr>
        <b/>
        <sz val="10"/>
        <rFont val="Arial"/>
        <family val="2"/>
      </rPr>
      <t xml:space="preserve">   Copy - Chair of PPR</t>
    </r>
  </si>
  <si>
    <t xml:space="preserve">Yes </t>
  </si>
  <si>
    <t>Districts</t>
  </si>
  <si>
    <t>Clergy Status</t>
  </si>
  <si>
    <t>Percentage</t>
  </si>
  <si>
    <t>No</t>
  </si>
  <si>
    <t xml:space="preserve">AS </t>
  </si>
  <si>
    <t>Little Kanawha</t>
  </si>
  <si>
    <t>CLM</t>
  </si>
  <si>
    <t>TBS</t>
  </si>
  <si>
    <t>MonValley</t>
  </si>
  <si>
    <t>Northern</t>
  </si>
  <si>
    <t>Potomac Highlands</t>
  </si>
  <si>
    <t>Southern</t>
  </si>
  <si>
    <r>
      <t>Participant  Health Insurance Premium and Health Account Contribution (HSA or FSA) (</t>
    </r>
    <r>
      <rPr>
        <b/>
        <sz val="10"/>
        <rFont val="Arial"/>
        <family val="2"/>
      </rPr>
      <t>BEFORE TAX)</t>
    </r>
  </si>
  <si>
    <t>Accountable Reimbursement and Continuing Education (Includes reimb. to attend Annual Conf.)</t>
  </si>
  <si>
    <t>Greenbrier-Wesleyan</t>
  </si>
  <si>
    <t>Nine Rivers</t>
  </si>
  <si>
    <r>
      <t>2024 Assigned Supply Report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of Support (Salary Sheet)</t>
    </r>
  </si>
  <si>
    <t>Charge Insurance Responsibility ($8,004 or Medicare Supp)</t>
  </si>
  <si>
    <r>
      <rPr>
        <b/>
        <sz val="10"/>
        <rFont val="Arial"/>
        <family val="2"/>
      </rPr>
      <t>Optional  Support</t>
    </r>
    <r>
      <rPr>
        <sz val="10"/>
        <rFont val="Arial"/>
        <family val="2"/>
      </rPr>
      <t xml:space="preserve"> - Health Insur. Paid by Charge in addition to Charge Resp. on line 23</t>
    </r>
  </si>
  <si>
    <t>Revised 7/18/2023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</si>
</sst>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/dd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28"/>
      <name val="Arial"/>
      <family val="2"/>
    </font>
    <font>
      <sz val="18"/>
      <name val="Arial"/>
      <family val="2"/>
    </font>
    <font>
      <b/>
      <sz val="14"/>
      <name val="Calibri"/>
      <family val="2"/>
    </font>
    <font>
      <b/>
      <sz val="10.5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49" fontId="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8" fontId="5" fillId="0" borderId="11" xfId="0" applyNumberFormat="1" applyFont="1" applyBorder="1" applyAlignment="1" applyProtection="1">
      <alignment horizontal="center" vertical="center" wrapText="1"/>
      <protection locked="0"/>
    </xf>
    <xf numFmtId="9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/>
    <xf numFmtId="0" fontId="1" fillId="2" borderId="0" xfId="0" applyFont="1" applyFill="1"/>
    <xf numFmtId="0" fontId="5" fillId="0" borderId="13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8" fontId="1" fillId="0" borderId="16" xfId="0" applyNumberFormat="1" applyFont="1" applyBorder="1"/>
    <xf numFmtId="9" fontId="0" fillId="0" borderId="0" xfId="0" applyNumberForma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left" vertical="center"/>
    </xf>
    <xf numFmtId="0" fontId="3" fillId="0" borderId="0" xfId="0" applyFont="1" applyProtection="1">
      <protection locked="0"/>
    </xf>
    <xf numFmtId="8" fontId="3" fillId="0" borderId="0" xfId="0" applyNumberFormat="1" applyFont="1" applyProtection="1">
      <protection locked="0"/>
    </xf>
    <xf numFmtId="10" fontId="1" fillId="0" borderId="14" xfId="0" applyNumberFormat="1" applyFont="1" applyBorder="1"/>
    <xf numFmtId="164" fontId="5" fillId="0" borderId="19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44" fontId="1" fillId="0" borderId="0" xfId="1" applyFont="1" applyBorder="1" applyProtection="1">
      <protection locked="0"/>
    </xf>
    <xf numFmtId="8" fontId="1" fillId="0" borderId="0" xfId="0" applyNumberFormat="1" applyFont="1" applyProtection="1">
      <protection locked="0"/>
    </xf>
    <xf numFmtId="0" fontId="1" fillId="0" borderId="24" xfId="0" applyFont="1" applyBorder="1"/>
    <xf numFmtId="0" fontId="1" fillId="0" borderId="0" xfId="0" applyFont="1" applyAlignment="1" applyProtection="1">
      <alignment horizontal="centerContinuous"/>
      <protection locked="0"/>
    </xf>
    <xf numFmtId="44" fontId="5" fillId="0" borderId="0" xfId="1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right" vertical="center"/>
    </xf>
    <xf numFmtId="8" fontId="1" fillId="0" borderId="0" xfId="0" applyNumberFormat="1" applyFont="1"/>
    <xf numFmtId="8" fontId="1" fillId="0" borderId="32" xfId="0" applyNumberFormat="1" applyFont="1" applyBorder="1"/>
    <xf numFmtId="0" fontId="1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center" vertical="center"/>
    </xf>
    <xf numFmtId="164" fontId="5" fillId="3" borderId="25" xfId="0" applyNumberFormat="1" applyFont="1" applyFill="1" applyBorder="1"/>
    <xf numFmtId="164" fontId="5" fillId="0" borderId="5" xfId="0" applyNumberFormat="1" applyFont="1" applyBorder="1" applyProtection="1"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14" fontId="1" fillId="5" borderId="3" xfId="0" applyNumberFormat="1" applyFont="1" applyFill="1" applyBorder="1" applyAlignment="1" applyProtection="1">
      <alignment vertical="center"/>
      <protection locked="0"/>
    </xf>
    <xf numFmtId="1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 wrapText="1"/>
      <protection locked="0"/>
    </xf>
    <xf numFmtId="10" fontId="1" fillId="5" borderId="1" xfId="0" applyNumberFormat="1" applyFont="1" applyFill="1" applyBorder="1" applyProtection="1">
      <protection locked="0"/>
    </xf>
    <xf numFmtId="9" fontId="5" fillId="3" borderId="29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Border="1" applyProtection="1">
      <protection locked="0"/>
    </xf>
    <xf numFmtId="164" fontId="5" fillId="0" borderId="42" xfId="0" applyNumberFormat="1" applyFont="1" applyBorder="1" applyProtection="1">
      <protection locked="0"/>
    </xf>
    <xf numFmtId="164" fontId="5" fillId="3" borderId="43" xfId="0" applyNumberFormat="1" applyFont="1" applyFill="1" applyBorder="1"/>
    <xf numFmtId="44" fontId="6" fillId="0" borderId="0" xfId="0" applyNumberFormat="1" applyFont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164" fontId="1" fillId="0" borderId="44" xfId="0" applyNumberFormat="1" applyFont="1" applyBorder="1" applyProtection="1">
      <protection locked="0"/>
    </xf>
    <xf numFmtId="164" fontId="5" fillId="4" borderId="48" xfId="0" applyNumberFormat="1" applyFont="1" applyFill="1" applyBorder="1"/>
    <xf numFmtId="164" fontId="5" fillId="4" borderId="49" xfId="0" applyNumberFormat="1" applyFont="1" applyFill="1" applyBorder="1"/>
    <xf numFmtId="164" fontId="5" fillId="5" borderId="11" xfId="0" applyNumberFormat="1" applyFont="1" applyFill="1" applyBorder="1" applyProtection="1">
      <protection locked="0"/>
    </xf>
    <xf numFmtId="164" fontId="5" fillId="5" borderId="12" xfId="0" applyNumberFormat="1" applyFont="1" applyFill="1" applyBorder="1" applyProtection="1">
      <protection locked="0"/>
    </xf>
    <xf numFmtId="164" fontId="5" fillId="3" borderId="26" xfId="0" applyNumberFormat="1" applyFont="1" applyFill="1" applyBorder="1"/>
    <xf numFmtId="164" fontId="5" fillId="5" borderId="31" xfId="0" applyNumberFormat="1" applyFont="1" applyFill="1" applyBorder="1" applyProtection="1"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3" borderId="35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Protection="1"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6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 shrinkToFi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vertical="center" textRotation="90"/>
    </xf>
    <xf numFmtId="0" fontId="5" fillId="0" borderId="10" xfId="0" applyFont="1" applyBorder="1" applyAlignment="1">
      <alignment vertical="center" textRotation="90"/>
    </xf>
    <xf numFmtId="0" fontId="5" fillId="0" borderId="7" xfId="0" applyFont="1" applyBorder="1" applyAlignment="1">
      <alignment vertical="center" textRotation="90"/>
    </xf>
    <xf numFmtId="0" fontId="5" fillId="3" borderId="41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Deductions/Withholdings (-)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26</xdr:row>
      <xdr:rowOff>1</xdr:rowOff>
    </xdr:from>
    <xdr:to>
      <xdr:col>1</xdr:col>
      <xdr:colOff>0</xdr:colOff>
      <xdr:row>32</xdr:row>
      <xdr:rowOff>1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5867401"/>
          <a:ext cx="257175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Non-Compensation</a:t>
          </a:r>
        </a:p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Items Paid by the Local Churches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7"/>
  <sheetViews>
    <sheetView showZeros="0" tabSelected="1" zoomScaleNormal="100" workbookViewId="0">
      <selection activeCell="E10" sqref="E10"/>
    </sheetView>
  </sheetViews>
  <sheetFormatPr defaultColWidth="9.140625" defaultRowHeight="14.25" x14ac:dyDescent="0.2"/>
  <cols>
    <col min="1" max="1" width="4" style="27" customWidth="1"/>
    <col min="2" max="2" width="17.42578125" style="27" customWidth="1"/>
    <col min="3" max="3" width="11.28515625" style="27" customWidth="1"/>
    <col min="4" max="4" width="15.140625" style="27" customWidth="1"/>
    <col min="5" max="5" width="12.140625" style="27" customWidth="1"/>
    <col min="6" max="8" width="12" style="27" customWidth="1"/>
    <col min="9" max="9" width="13.7109375" style="27" customWidth="1"/>
    <col min="10" max="10" width="13.28515625" style="27" customWidth="1"/>
    <col min="11" max="11" width="12.7109375" style="42" customWidth="1"/>
    <col min="12" max="12" width="3.28515625" style="8" customWidth="1"/>
    <col min="13" max="13" width="17.140625" style="8" hidden="1" customWidth="1"/>
    <col min="14" max="14" width="13.28515625" style="27" hidden="1" customWidth="1"/>
    <col min="15" max="15" width="15.28515625" style="27" customWidth="1"/>
    <col min="16" max="16" width="24" style="27" customWidth="1"/>
    <col min="17" max="17" width="19.28515625" style="27" customWidth="1"/>
    <col min="18" max="18" width="21.28515625" style="27" customWidth="1"/>
    <col min="19" max="19" width="17.7109375" style="27" customWidth="1"/>
    <col min="20" max="20" width="13.7109375" style="27" customWidth="1"/>
    <col min="21" max="21" width="13.85546875" style="27" customWidth="1"/>
    <col min="22" max="22" width="13.42578125" style="27" customWidth="1"/>
    <col min="23" max="23" width="11.28515625" style="27" customWidth="1"/>
    <col min="24" max="24" width="8.42578125" style="27" customWidth="1"/>
    <col min="25" max="25" width="9.28515625" style="27" customWidth="1"/>
    <col min="26" max="26" width="3.85546875" style="27" customWidth="1"/>
    <col min="27" max="16384" width="9.140625" style="27"/>
  </cols>
  <sheetData>
    <row r="1" spans="1:19" ht="15.75" customHeight="1" x14ac:dyDescent="0.2">
      <c r="A1" s="101" t="s">
        <v>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7"/>
    </row>
    <row r="2" spans="1:19" ht="18" customHeight="1" x14ac:dyDescent="0.2">
      <c r="A2" s="103" t="s">
        <v>0</v>
      </c>
      <c r="B2" s="103"/>
      <c r="C2" s="109"/>
      <c r="D2" s="109"/>
      <c r="E2" s="109"/>
      <c r="F2" s="107" t="s">
        <v>1</v>
      </c>
      <c r="G2" s="107"/>
      <c r="H2" s="57"/>
      <c r="I2" s="9" t="s">
        <v>2</v>
      </c>
      <c r="J2" s="104" t="s">
        <v>3</v>
      </c>
      <c r="K2" s="105"/>
      <c r="L2" s="105"/>
      <c r="M2" s="47"/>
    </row>
    <row r="3" spans="1:19" ht="18" customHeight="1" x14ac:dyDescent="0.2">
      <c r="F3" s="107" t="s">
        <v>4</v>
      </c>
      <c r="G3" s="107"/>
      <c r="H3" s="108"/>
      <c r="I3" s="108"/>
      <c r="J3" s="31" t="s">
        <v>5</v>
      </c>
      <c r="K3" s="16"/>
      <c r="L3" s="59"/>
      <c r="M3" s="48"/>
    </row>
    <row r="4" spans="1:19" ht="18" customHeight="1" x14ac:dyDescent="0.2">
      <c r="A4" s="103" t="s">
        <v>6</v>
      </c>
      <c r="B4" s="103"/>
      <c r="C4" s="110"/>
      <c r="D4" s="110"/>
      <c r="E4" s="110"/>
      <c r="F4" s="110"/>
      <c r="G4" s="17" t="s">
        <v>7</v>
      </c>
      <c r="H4" s="58"/>
      <c r="I4" s="112" t="s">
        <v>8</v>
      </c>
      <c r="J4" s="112"/>
      <c r="K4" s="104"/>
      <c r="L4" s="105"/>
      <c r="M4" s="49"/>
    </row>
    <row r="5" spans="1:19" ht="18" customHeight="1" x14ac:dyDescent="0.2">
      <c r="A5" s="31" t="s">
        <v>10</v>
      </c>
      <c r="B5" s="31"/>
      <c r="C5" s="106"/>
      <c r="D5" s="106"/>
      <c r="E5" s="106"/>
      <c r="F5" s="106"/>
      <c r="G5" s="111" t="s">
        <v>11</v>
      </c>
      <c r="H5" s="111"/>
      <c r="I5" s="78" t="s">
        <v>3</v>
      </c>
      <c r="J5" s="9" t="s">
        <v>12</v>
      </c>
      <c r="K5" s="113"/>
      <c r="L5" s="113"/>
      <c r="M5" s="33"/>
    </row>
    <row r="6" spans="1:19" ht="6.75" customHeight="1" thickBot="1" x14ac:dyDescent="0.25">
      <c r="A6" s="31"/>
      <c r="B6" s="31"/>
      <c r="C6" s="52"/>
      <c r="D6" s="52"/>
      <c r="E6" s="52"/>
      <c r="F6" s="52"/>
      <c r="G6" s="32"/>
      <c r="H6" s="32"/>
      <c r="I6" s="52"/>
      <c r="J6" s="9"/>
      <c r="K6" s="53"/>
      <c r="L6" s="54"/>
      <c r="M6" s="33"/>
    </row>
    <row r="7" spans="1:19" ht="18" customHeight="1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  <c r="M7" s="33"/>
    </row>
    <row r="8" spans="1:19" ht="16.5" customHeight="1" thickBot="1" x14ac:dyDescent="0.25">
      <c r="A8" s="83" t="s">
        <v>13</v>
      </c>
      <c r="B8" s="82"/>
      <c r="C8" s="76" t="s">
        <v>3</v>
      </c>
      <c r="D8" s="82" t="s">
        <v>14</v>
      </c>
      <c r="E8" s="82"/>
      <c r="F8" s="62" t="s">
        <v>3</v>
      </c>
      <c r="G8" s="63" t="s">
        <v>15</v>
      </c>
      <c r="H8" s="76" t="s">
        <v>3</v>
      </c>
      <c r="I8" s="63" t="s">
        <v>16</v>
      </c>
      <c r="J8" s="79"/>
      <c r="K8" s="79"/>
      <c r="L8" s="80"/>
      <c r="M8" s="21"/>
      <c r="O8" s="31"/>
      <c r="P8" s="31"/>
      <c r="Q8" s="31"/>
      <c r="R8" s="31"/>
      <c r="S8" s="30"/>
    </row>
    <row r="9" spans="1:19" ht="6.75" customHeight="1" thickBot="1" x14ac:dyDescent="0.25">
      <c r="A9" s="34"/>
      <c r="B9" s="1"/>
      <c r="C9" s="3"/>
      <c r="D9" s="14"/>
      <c r="E9" s="34"/>
      <c r="F9" s="4"/>
      <c r="G9" s="2"/>
      <c r="H9" s="1"/>
      <c r="I9" s="34"/>
      <c r="J9" s="34"/>
      <c r="K9" s="35"/>
      <c r="L9" s="5"/>
      <c r="M9" s="5"/>
    </row>
    <row r="10" spans="1:19" ht="25.5" x14ac:dyDescent="0.2">
      <c r="A10" s="14"/>
      <c r="B10" s="90" t="s">
        <v>17</v>
      </c>
      <c r="C10" s="119" t="s">
        <v>18</v>
      </c>
      <c r="D10" s="120"/>
      <c r="E10" s="60"/>
      <c r="F10" s="60"/>
      <c r="G10" s="60"/>
      <c r="H10" s="60"/>
      <c r="I10" s="60"/>
      <c r="J10" s="60"/>
      <c r="K10" s="10" t="s">
        <v>19</v>
      </c>
      <c r="L10" s="6"/>
      <c r="M10" s="6"/>
    </row>
    <row r="11" spans="1:19" ht="17.25" customHeight="1" thickBot="1" x14ac:dyDescent="0.3">
      <c r="A11" s="14"/>
      <c r="B11" s="91"/>
      <c r="C11" s="88" t="s">
        <v>20</v>
      </c>
      <c r="D11" s="89"/>
      <c r="E11" s="61"/>
      <c r="F11" s="61"/>
      <c r="G11" s="61"/>
      <c r="H11" s="61"/>
      <c r="I11" s="61"/>
      <c r="J11" s="61"/>
      <c r="K11" s="36">
        <f>SUM(E11:J11)</f>
        <v>0</v>
      </c>
      <c r="L11" s="7"/>
      <c r="M11" s="7"/>
    </row>
    <row r="12" spans="1:19" ht="21" customHeight="1" x14ac:dyDescent="0.25">
      <c r="A12" s="140" t="s">
        <v>21</v>
      </c>
      <c r="B12" s="146" t="s">
        <v>22</v>
      </c>
      <c r="C12" s="147"/>
      <c r="D12" s="148"/>
      <c r="E12" s="37">
        <f>$K$12*E11</f>
        <v>0</v>
      </c>
      <c r="F12" s="37">
        <f t="shared" ref="F12:J12" si="0">$K$12*F11</f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72"/>
      <c r="L12" s="7" t="s">
        <v>23</v>
      </c>
      <c r="M12" s="7"/>
    </row>
    <row r="13" spans="1:19" ht="20.25" customHeight="1" x14ac:dyDescent="0.25">
      <c r="A13" s="141"/>
      <c r="B13" s="95" t="s">
        <v>24</v>
      </c>
      <c r="C13" s="96"/>
      <c r="D13" s="97"/>
      <c r="E13" s="37">
        <f>$K$13*E11</f>
        <v>0</v>
      </c>
      <c r="F13" s="37">
        <f t="shared" ref="F13:J13" si="1">$K$13*F11</f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73"/>
      <c r="L13" s="7" t="s">
        <v>25</v>
      </c>
      <c r="M13" s="7"/>
      <c r="N13" s="27" t="s">
        <v>9</v>
      </c>
      <c r="O13" s="12"/>
    </row>
    <row r="14" spans="1:19" ht="15" x14ac:dyDescent="0.25">
      <c r="A14" s="141"/>
      <c r="B14" s="95"/>
      <c r="C14" s="96"/>
      <c r="D14" s="97"/>
      <c r="E14" s="38">
        <f t="shared" ref="E14:F14" si="2">+$K$14*E11</f>
        <v>0</v>
      </c>
      <c r="F14" s="38">
        <f t="shared" si="2"/>
        <v>0</v>
      </c>
      <c r="G14" s="38">
        <f>+$K$14*G11</f>
        <v>0</v>
      </c>
      <c r="H14" s="38">
        <f t="shared" ref="H14:J14" si="3">+$K$14*H11</f>
        <v>0</v>
      </c>
      <c r="I14" s="38">
        <f t="shared" si="3"/>
        <v>0</v>
      </c>
      <c r="J14" s="39">
        <f t="shared" si="3"/>
        <v>0</v>
      </c>
      <c r="K14" s="73"/>
      <c r="L14" s="7" t="s">
        <v>26</v>
      </c>
      <c r="M14" s="7"/>
      <c r="O14" s="12"/>
      <c r="P14" s="137"/>
      <c r="Q14" s="137"/>
      <c r="R14" s="137"/>
      <c r="S14" s="40"/>
    </row>
    <row r="15" spans="1:19" ht="15" x14ac:dyDescent="0.25">
      <c r="A15" s="141"/>
      <c r="B15" s="95"/>
      <c r="C15" s="96"/>
      <c r="D15" s="97"/>
      <c r="E15" s="37">
        <f t="shared" ref="E15:J15" si="4">+$K$15*E11</f>
        <v>0</v>
      </c>
      <c r="F15" s="38">
        <f t="shared" si="4"/>
        <v>0</v>
      </c>
      <c r="G15" s="38">
        <f t="shared" si="4"/>
        <v>0</v>
      </c>
      <c r="H15" s="38">
        <f t="shared" si="4"/>
        <v>0</v>
      </c>
      <c r="I15" s="38">
        <f t="shared" si="4"/>
        <v>0</v>
      </c>
      <c r="J15" s="39">
        <f t="shared" si="4"/>
        <v>0</v>
      </c>
      <c r="K15" s="73"/>
      <c r="L15" s="7" t="s">
        <v>27</v>
      </c>
      <c r="M15" s="7"/>
      <c r="O15" s="12"/>
    </row>
    <row r="16" spans="1:19" ht="17.25" customHeight="1" thickBot="1" x14ac:dyDescent="0.3">
      <c r="A16" s="142"/>
      <c r="B16" s="143" t="s">
        <v>28</v>
      </c>
      <c r="C16" s="144"/>
      <c r="D16" s="145"/>
      <c r="E16" s="55">
        <f t="shared" ref="E16:K16" si="5">SUM(E12:E15)</f>
        <v>0</v>
      </c>
      <c r="F16" s="55">
        <f t="shared" si="5"/>
        <v>0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65">
        <f t="shared" si="5"/>
        <v>0</v>
      </c>
      <c r="K16" s="74">
        <f t="shared" si="5"/>
        <v>0</v>
      </c>
      <c r="L16" s="7" t="s">
        <v>29</v>
      </c>
      <c r="M16" s="7"/>
      <c r="O16" s="12"/>
      <c r="S16" s="27" t="s">
        <v>9</v>
      </c>
    </row>
    <row r="17" spans="1:20" ht="29.25" customHeight="1" thickTop="1" x14ac:dyDescent="0.25">
      <c r="A17" s="14"/>
      <c r="B17" s="98" t="s">
        <v>93</v>
      </c>
      <c r="C17" s="99"/>
      <c r="D17" s="100"/>
      <c r="E17" s="56">
        <f>$K$17*E11</f>
        <v>0</v>
      </c>
      <c r="F17" s="56">
        <f t="shared" ref="F17:J17" si="6">$K$17*F11</f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75"/>
      <c r="L17" s="7" t="s">
        <v>30</v>
      </c>
      <c r="M17" s="7"/>
      <c r="O17" s="12"/>
      <c r="T17" s="41"/>
    </row>
    <row r="18" spans="1:20" ht="27.75" customHeight="1" x14ac:dyDescent="0.25">
      <c r="A18" s="14"/>
      <c r="B18" s="92" t="s">
        <v>31</v>
      </c>
      <c r="C18" s="93"/>
      <c r="D18" s="94"/>
      <c r="E18" s="38">
        <f>$K$18*E11</f>
        <v>0</v>
      </c>
      <c r="F18" s="38">
        <f t="shared" ref="F18:J18" si="7">$K$18*F11</f>
        <v>0</v>
      </c>
      <c r="G18" s="38">
        <f t="shared" si="7"/>
        <v>0</v>
      </c>
      <c r="H18" s="38">
        <f t="shared" si="7"/>
        <v>0</v>
      </c>
      <c r="I18" s="38">
        <f t="shared" si="7"/>
        <v>0</v>
      </c>
      <c r="J18" s="38">
        <f t="shared" si="7"/>
        <v>0</v>
      </c>
      <c r="K18" s="73"/>
      <c r="L18" s="7" t="s">
        <v>32</v>
      </c>
      <c r="M18" s="7"/>
      <c r="O18" s="12"/>
    </row>
    <row r="19" spans="1:20" ht="15" x14ac:dyDescent="0.25">
      <c r="A19" s="14"/>
      <c r="B19" s="149" t="s">
        <v>33</v>
      </c>
      <c r="C19" s="150"/>
      <c r="D19" s="150"/>
      <c r="E19" s="38">
        <f>$K$19*E11</f>
        <v>0</v>
      </c>
      <c r="F19" s="38">
        <f t="shared" ref="F19:J19" si="8">$K$19*F11</f>
        <v>0</v>
      </c>
      <c r="G19" s="38">
        <f t="shared" si="8"/>
        <v>0</v>
      </c>
      <c r="H19" s="38">
        <f t="shared" si="8"/>
        <v>0</v>
      </c>
      <c r="I19" s="38">
        <f t="shared" si="8"/>
        <v>0</v>
      </c>
      <c r="J19" s="38">
        <f t="shared" si="8"/>
        <v>0</v>
      </c>
      <c r="K19" s="73"/>
      <c r="L19" s="7" t="s">
        <v>34</v>
      </c>
      <c r="M19" s="66"/>
      <c r="O19" s="12"/>
    </row>
    <row r="20" spans="1:20" ht="16.5" customHeight="1" thickBot="1" x14ac:dyDescent="0.3">
      <c r="A20" s="14"/>
      <c r="B20" s="123" t="s">
        <v>35</v>
      </c>
      <c r="C20" s="124"/>
      <c r="D20" s="125"/>
      <c r="E20" s="65">
        <f>SUM(E16-SUM(E17:E19))</f>
        <v>0</v>
      </c>
      <c r="F20" s="65">
        <f t="shared" ref="F20:J20" si="9">SUM(F16-SUM(F17:F19))</f>
        <v>0</v>
      </c>
      <c r="G20" s="65">
        <f t="shared" si="9"/>
        <v>0</v>
      </c>
      <c r="H20" s="65">
        <f t="shared" si="9"/>
        <v>0</v>
      </c>
      <c r="I20" s="65">
        <f t="shared" si="9"/>
        <v>0</v>
      </c>
      <c r="J20" s="65">
        <f t="shared" si="9"/>
        <v>0</v>
      </c>
      <c r="K20" s="74">
        <f>K16-SUM(K17,K18,K19)</f>
        <v>0</v>
      </c>
      <c r="L20" s="7" t="s">
        <v>36</v>
      </c>
      <c r="M20" s="7"/>
      <c r="O20" s="12"/>
    </row>
    <row r="21" spans="1:20" ht="27.75" customHeight="1" thickTop="1" x14ac:dyDescent="0.25">
      <c r="A21" s="14"/>
      <c r="B21" s="98" t="s">
        <v>37</v>
      </c>
      <c r="C21" s="126"/>
      <c r="D21" s="127"/>
      <c r="E21" s="56">
        <f>$K$21*E11</f>
        <v>0</v>
      </c>
      <c r="F21" s="56">
        <f t="shared" ref="F21:J21" si="10">$K$21*F11</f>
        <v>0</v>
      </c>
      <c r="G21" s="56">
        <f t="shared" si="10"/>
        <v>0</v>
      </c>
      <c r="H21" s="56">
        <f t="shared" si="10"/>
        <v>0</v>
      </c>
      <c r="I21" s="56">
        <f t="shared" si="10"/>
        <v>0</v>
      </c>
      <c r="J21" s="56">
        <f t="shared" si="10"/>
        <v>0</v>
      </c>
      <c r="K21" s="73">
        <f>K16*0.0765</f>
        <v>0</v>
      </c>
      <c r="L21" s="7" t="s">
        <v>38</v>
      </c>
      <c r="M21" s="7"/>
      <c r="O21" s="12"/>
      <c r="P21" s="12"/>
    </row>
    <row r="22" spans="1:20" ht="28.5" customHeight="1" x14ac:dyDescent="0.25">
      <c r="A22" s="14"/>
      <c r="B22" s="98" t="s">
        <v>39</v>
      </c>
      <c r="C22" s="99"/>
      <c r="D22" s="100"/>
      <c r="E22" s="56">
        <f>$K$22*E11</f>
        <v>0</v>
      </c>
      <c r="F22" s="56">
        <f t="shared" ref="F22:H22" si="11">$K$22*F11</f>
        <v>0</v>
      </c>
      <c r="G22" s="56">
        <f t="shared" si="11"/>
        <v>0</v>
      </c>
      <c r="H22" s="56">
        <f t="shared" si="11"/>
        <v>0</v>
      </c>
      <c r="I22" s="56">
        <f>$K$22*I11</f>
        <v>0</v>
      </c>
      <c r="J22" s="56">
        <f>$K$22*J11</f>
        <v>0</v>
      </c>
      <c r="K22" s="73"/>
      <c r="L22" s="7" t="s">
        <v>40</v>
      </c>
      <c r="M22" s="7"/>
      <c r="O22" s="12"/>
    </row>
    <row r="23" spans="1:20" ht="28.5" customHeight="1" x14ac:dyDescent="0.25">
      <c r="A23" s="14"/>
      <c r="B23" s="98" t="s">
        <v>41</v>
      </c>
      <c r="C23" s="99"/>
      <c r="D23" s="100"/>
      <c r="E23" s="56">
        <f>$K$23*E11</f>
        <v>0</v>
      </c>
      <c r="F23" s="56">
        <f t="shared" ref="F23:I23" si="12">$K$23*F11</f>
        <v>0</v>
      </c>
      <c r="G23" s="56">
        <f t="shared" si="12"/>
        <v>0</v>
      </c>
      <c r="H23" s="56">
        <f t="shared" si="12"/>
        <v>0</v>
      </c>
      <c r="I23" s="56">
        <f t="shared" si="12"/>
        <v>0</v>
      </c>
      <c r="J23" s="56">
        <f>$K$23*J11</f>
        <v>0</v>
      </c>
      <c r="K23" s="73"/>
      <c r="L23" s="7" t="s">
        <v>42</v>
      </c>
      <c r="M23" s="7"/>
      <c r="O23" s="12"/>
    </row>
    <row r="24" spans="1:20" ht="28.5" customHeight="1" x14ac:dyDescent="0.25">
      <c r="A24" s="14"/>
      <c r="B24" s="154" t="s">
        <v>43</v>
      </c>
      <c r="C24" s="126"/>
      <c r="D24" s="127"/>
      <c r="E24" s="56">
        <f>$K$24*E11</f>
        <v>0</v>
      </c>
      <c r="F24" s="56">
        <f t="shared" ref="F24:J24" si="13">$K$24*F11</f>
        <v>0</v>
      </c>
      <c r="G24" s="56">
        <f t="shared" si="13"/>
        <v>0</v>
      </c>
      <c r="H24" s="56">
        <f t="shared" si="13"/>
        <v>0</v>
      </c>
      <c r="I24" s="56">
        <f t="shared" si="13"/>
        <v>0</v>
      </c>
      <c r="J24" s="56">
        <f t="shared" si="13"/>
        <v>0</v>
      </c>
      <c r="K24" s="73"/>
      <c r="L24" s="7" t="s">
        <v>44</v>
      </c>
      <c r="M24" s="7"/>
      <c r="O24" s="12"/>
    </row>
    <row r="25" spans="1:20" ht="15" x14ac:dyDescent="0.25">
      <c r="A25" s="14"/>
      <c r="B25" s="128" t="s">
        <v>45</v>
      </c>
      <c r="C25" s="129"/>
      <c r="D25" s="130"/>
      <c r="E25" s="56">
        <f>$K$25*E11</f>
        <v>0</v>
      </c>
      <c r="F25" s="56">
        <f t="shared" ref="F25:J25" si="14">$K$25*F11</f>
        <v>0</v>
      </c>
      <c r="G25" s="56">
        <f t="shared" si="14"/>
        <v>0</v>
      </c>
      <c r="H25" s="56">
        <f t="shared" si="14"/>
        <v>0</v>
      </c>
      <c r="I25" s="56">
        <f t="shared" si="14"/>
        <v>0</v>
      </c>
      <c r="J25" s="56">
        <f t="shared" si="14"/>
        <v>0</v>
      </c>
      <c r="K25" s="73"/>
      <c r="L25" s="7" t="s">
        <v>46</v>
      </c>
      <c r="M25" s="7"/>
      <c r="O25" s="12"/>
      <c r="Q25" s="13"/>
      <c r="R25" s="13"/>
    </row>
    <row r="26" spans="1:20" ht="15.75" thickBot="1" x14ac:dyDescent="0.3">
      <c r="A26" s="14"/>
      <c r="B26" s="123" t="s">
        <v>47</v>
      </c>
      <c r="C26" s="124"/>
      <c r="D26" s="125"/>
      <c r="E26" s="55">
        <f>E20-SUM(E21:E25)</f>
        <v>0</v>
      </c>
      <c r="F26" s="55">
        <f t="shared" ref="F26:J26" si="15">F20-SUM(F21:F25)</f>
        <v>0</v>
      </c>
      <c r="G26" s="55">
        <f t="shared" si="15"/>
        <v>0</v>
      </c>
      <c r="H26" s="55">
        <f t="shared" si="15"/>
        <v>0</v>
      </c>
      <c r="I26" s="55">
        <f t="shared" si="15"/>
        <v>0</v>
      </c>
      <c r="J26" s="55">
        <f t="shared" si="15"/>
        <v>0</v>
      </c>
      <c r="K26" s="74">
        <f>K20-SUM(K21:K25)</f>
        <v>0</v>
      </c>
      <c r="L26" s="7" t="s">
        <v>48</v>
      </c>
      <c r="M26" s="7"/>
      <c r="O26" s="12"/>
      <c r="P26" s="13"/>
      <c r="Q26" s="11"/>
      <c r="R26" s="11"/>
    </row>
    <row r="27" spans="1:20" ht="27.75" customHeight="1" thickTop="1" x14ac:dyDescent="0.25">
      <c r="A27" s="14"/>
      <c r="B27" s="98" t="s">
        <v>49</v>
      </c>
      <c r="C27" s="99"/>
      <c r="D27" s="100"/>
      <c r="E27" s="56">
        <f>+$K$27*E11</f>
        <v>0</v>
      </c>
      <c r="F27" s="56">
        <f t="shared" ref="F27:J27" si="16">+$K$27*F11</f>
        <v>0</v>
      </c>
      <c r="G27" s="56">
        <f t="shared" si="16"/>
        <v>0</v>
      </c>
      <c r="H27" s="56">
        <f t="shared" si="16"/>
        <v>0</v>
      </c>
      <c r="I27" s="56">
        <f t="shared" si="16"/>
        <v>0</v>
      </c>
      <c r="J27" s="56">
        <f t="shared" si="16"/>
        <v>0</v>
      </c>
      <c r="K27" s="73">
        <f>K16*0.0765</f>
        <v>0</v>
      </c>
      <c r="L27" s="7" t="s">
        <v>50</v>
      </c>
      <c r="M27" s="7"/>
      <c r="O27" s="12"/>
      <c r="S27" s="27" t="s">
        <v>9</v>
      </c>
    </row>
    <row r="28" spans="1:20" ht="20.25" customHeight="1" x14ac:dyDescent="0.25">
      <c r="A28" s="14"/>
      <c r="B28" s="98" t="s">
        <v>51</v>
      </c>
      <c r="C28" s="99"/>
      <c r="D28" s="100"/>
      <c r="E28" s="56">
        <f>+$K$28*E11</f>
        <v>0</v>
      </c>
      <c r="F28" s="56">
        <f t="shared" ref="F28:J28" si="17">+$K$28*F11</f>
        <v>0</v>
      </c>
      <c r="G28" s="56">
        <f t="shared" si="17"/>
        <v>0</v>
      </c>
      <c r="H28" s="56">
        <f t="shared" si="17"/>
        <v>0</v>
      </c>
      <c r="I28" s="56">
        <f t="shared" si="17"/>
        <v>0</v>
      </c>
      <c r="J28" s="56">
        <f t="shared" si="17"/>
        <v>0</v>
      </c>
      <c r="K28" s="73"/>
      <c r="L28" s="7" t="s">
        <v>52</v>
      </c>
      <c r="M28" s="7"/>
      <c r="O28" s="12"/>
    </row>
    <row r="29" spans="1:20" ht="24.75" customHeight="1" x14ac:dyDescent="0.25">
      <c r="A29" s="14"/>
      <c r="B29" s="134" t="s">
        <v>99</v>
      </c>
      <c r="C29" s="135"/>
      <c r="D29" s="136"/>
      <c r="E29" s="38">
        <f t="shared" ref="E29:J29" si="18">+$K$29*E11</f>
        <v>0</v>
      </c>
      <c r="F29" s="38">
        <f t="shared" si="18"/>
        <v>0</v>
      </c>
      <c r="G29" s="38">
        <f t="shared" si="18"/>
        <v>0</v>
      </c>
      <c r="H29" s="38">
        <f t="shared" si="18"/>
        <v>0</v>
      </c>
      <c r="I29" s="38">
        <f t="shared" si="18"/>
        <v>0</v>
      </c>
      <c r="J29" s="38">
        <f t="shared" si="18"/>
        <v>0</v>
      </c>
      <c r="K29" s="73"/>
      <c r="L29" s="7" t="s">
        <v>53</v>
      </c>
      <c r="M29" s="7"/>
      <c r="O29" s="12"/>
      <c r="S29" s="27" t="s">
        <v>9</v>
      </c>
    </row>
    <row r="30" spans="1:20" ht="27" customHeight="1" x14ac:dyDescent="0.25">
      <c r="A30" s="14"/>
      <c r="B30" s="134" t="s">
        <v>94</v>
      </c>
      <c r="C30" s="135"/>
      <c r="D30" s="136"/>
      <c r="E30" s="38">
        <f t="shared" ref="E30:J30" si="19">+$K$30*E11</f>
        <v>0</v>
      </c>
      <c r="F30" s="38">
        <f t="shared" si="19"/>
        <v>0</v>
      </c>
      <c r="G30" s="38">
        <f t="shared" si="19"/>
        <v>0</v>
      </c>
      <c r="H30" s="38">
        <f t="shared" si="19"/>
        <v>0</v>
      </c>
      <c r="I30" s="38">
        <f t="shared" si="19"/>
        <v>0</v>
      </c>
      <c r="J30" s="38">
        <f t="shared" si="19"/>
        <v>0</v>
      </c>
      <c r="K30" s="73"/>
      <c r="L30" s="7" t="s">
        <v>54</v>
      </c>
      <c r="M30" s="7"/>
      <c r="O30" s="12"/>
    </row>
    <row r="31" spans="1:20" ht="20.25" customHeight="1" x14ac:dyDescent="0.25">
      <c r="A31" s="14"/>
      <c r="B31" s="98" t="s">
        <v>55</v>
      </c>
      <c r="C31" s="99"/>
      <c r="D31" s="100"/>
      <c r="E31" s="56">
        <f t="shared" ref="E31:J31" si="20">$K$31*E11</f>
        <v>0</v>
      </c>
      <c r="F31" s="56">
        <f t="shared" si="20"/>
        <v>0</v>
      </c>
      <c r="G31" s="56">
        <f t="shared" si="20"/>
        <v>0</v>
      </c>
      <c r="H31" s="56">
        <f t="shared" si="20"/>
        <v>0</v>
      </c>
      <c r="I31" s="56">
        <f t="shared" si="20"/>
        <v>0</v>
      </c>
      <c r="J31" s="64">
        <f t="shared" si="20"/>
        <v>0</v>
      </c>
      <c r="K31" s="73"/>
      <c r="L31" s="7" t="s">
        <v>56</v>
      </c>
      <c r="M31" s="7"/>
      <c r="O31" s="12"/>
    </row>
    <row r="32" spans="1:20" ht="33" customHeight="1" thickBot="1" x14ac:dyDescent="0.3">
      <c r="A32" s="14"/>
      <c r="B32" s="151" t="s">
        <v>98</v>
      </c>
      <c r="C32" s="152"/>
      <c r="D32" s="153"/>
      <c r="E32" s="69">
        <f t="shared" ref="E32:J32" si="21">+$K$32*E11</f>
        <v>0</v>
      </c>
      <c r="F32" s="69">
        <f>+$K$32*F11</f>
        <v>0</v>
      </c>
      <c r="G32" s="69">
        <f t="shared" si="21"/>
        <v>0</v>
      </c>
      <c r="H32" s="69">
        <f t="shared" si="21"/>
        <v>0</v>
      </c>
      <c r="I32" s="69">
        <f t="shared" si="21"/>
        <v>0</v>
      </c>
      <c r="J32" s="69">
        <f t="shared" si="21"/>
        <v>0</v>
      </c>
      <c r="K32" s="73"/>
      <c r="L32" s="7" t="s">
        <v>57</v>
      </c>
      <c r="M32" s="7"/>
      <c r="N32" s="24"/>
      <c r="O32" s="12"/>
    </row>
    <row r="33" spans="1:15" ht="24" customHeight="1" thickBot="1" x14ac:dyDescent="0.3">
      <c r="A33" s="14"/>
      <c r="B33" s="131" t="s">
        <v>58</v>
      </c>
      <c r="C33" s="132"/>
      <c r="D33" s="133"/>
      <c r="E33" s="70">
        <f>E16+SUM(E27:E32)</f>
        <v>0</v>
      </c>
      <c r="F33" s="70">
        <f t="shared" ref="F33:K33" si="22">F16+SUM(F27:F32)</f>
        <v>0</v>
      </c>
      <c r="G33" s="70">
        <f t="shared" si="22"/>
        <v>0</v>
      </c>
      <c r="H33" s="70">
        <f t="shared" si="22"/>
        <v>0</v>
      </c>
      <c r="I33" s="70">
        <f t="shared" si="22"/>
        <v>0</v>
      </c>
      <c r="J33" s="70">
        <f t="shared" si="22"/>
        <v>0</v>
      </c>
      <c r="K33" s="71">
        <f t="shared" si="22"/>
        <v>0</v>
      </c>
      <c r="L33" s="7" t="s">
        <v>59</v>
      </c>
      <c r="M33" s="7"/>
      <c r="O33" s="12"/>
    </row>
    <row r="34" spans="1:15" ht="8.25" customHeight="1" thickBot="1" x14ac:dyDescent="0.3">
      <c r="A34" s="20"/>
      <c r="E34" s="1"/>
      <c r="F34" s="1"/>
      <c r="G34" s="1"/>
      <c r="H34" s="1"/>
      <c r="I34" s="1"/>
    </row>
    <row r="35" spans="1:15" x14ac:dyDescent="0.2">
      <c r="A35" s="40"/>
      <c r="B35" s="67"/>
      <c r="C35" s="67"/>
      <c r="D35" s="67"/>
      <c r="E35" s="1"/>
      <c r="F35" s="67"/>
      <c r="G35" s="67"/>
      <c r="H35" s="67"/>
      <c r="I35" s="1"/>
      <c r="J35" s="138" t="s">
        <v>60</v>
      </c>
      <c r="K35" s="139"/>
    </row>
    <row r="36" spans="1:15" x14ac:dyDescent="0.2">
      <c r="B36" s="87" t="s">
        <v>61</v>
      </c>
      <c r="C36" s="87"/>
      <c r="D36" s="87"/>
      <c r="F36" s="87" t="s">
        <v>62</v>
      </c>
      <c r="G36" s="87"/>
      <c r="H36" s="87"/>
      <c r="J36" s="43"/>
      <c r="K36" s="28" t="s">
        <v>63</v>
      </c>
    </row>
    <row r="37" spans="1:15" x14ac:dyDescent="0.2">
      <c r="A37" s="81"/>
      <c r="B37" s="81"/>
      <c r="C37" s="46"/>
      <c r="D37" s="13"/>
      <c r="J37" s="43"/>
      <c r="K37" s="28" t="s">
        <v>64</v>
      </c>
    </row>
    <row r="38" spans="1:15" x14ac:dyDescent="0.2">
      <c r="A38" s="13"/>
      <c r="B38" s="67"/>
      <c r="C38" s="67"/>
      <c r="D38" s="67"/>
      <c r="F38" s="67"/>
      <c r="G38" s="67"/>
      <c r="H38" s="67"/>
      <c r="J38" s="43"/>
      <c r="K38" s="28" t="s">
        <v>65</v>
      </c>
    </row>
    <row r="39" spans="1:15" x14ac:dyDescent="0.2">
      <c r="B39" s="87" t="s">
        <v>66</v>
      </c>
      <c r="C39" s="87"/>
      <c r="D39" s="87"/>
      <c r="F39" s="87" t="s">
        <v>67</v>
      </c>
      <c r="G39" s="87"/>
      <c r="H39" s="87"/>
      <c r="J39" s="43"/>
      <c r="K39" s="28" t="s">
        <v>68</v>
      </c>
    </row>
    <row r="40" spans="1:15" x14ac:dyDescent="0.2">
      <c r="J40" s="43"/>
      <c r="K40" s="28" t="s">
        <v>69</v>
      </c>
    </row>
    <row r="41" spans="1:15" x14ac:dyDescent="0.2">
      <c r="B41" s="67"/>
      <c r="C41" s="67"/>
      <c r="D41" s="67"/>
      <c r="F41" s="67"/>
      <c r="G41" s="67"/>
      <c r="H41" s="67"/>
      <c r="J41" s="43"/>
      <c r="K41" s="28" t="s">
        <v>70</v>
      </c>
    </row>
    <row r="42" spans="1:15" x14ac:dyDescent="0.2">
      <c r="B42" s="87" t="s">
        <v>71</v>
      </c>
      <c r="C42" s="87"/>
      <c r="D42" s="87"/>
      <c r="F42" s="87" t="s">
        <v>72</v>
      </c>
      <c r="G42" s="87"/>
      <c r="H42" s="87"/>
      <c r="J42" s="43"/>
      <c r="K42" s="51"/>
    </row>
    <row r="43" spans="1:15" ht="15" thickBot="1" x14ac:dyDescent="0.25">
      <c r="J43" s="114" t="s">
        <v>100</v>
      </c>
      <c r="K43" s="115"/>
    </row>
    <row r="44" spans="1:15" ht="15" x14ac:dyDescent="0.2">
      <c r="A44" s="14"/>
      <c r="B44" s="67"/>
      <c r="C44" s="67"/>
      <c r="D44" s="67"/>
      <c r="G44" s="121"/>
      <c r="H44" s="121"/>
      <c r="I44" s="121"/>
      <c r="J44" s="14"/>
      <c r="K44" s="50"/>
    </row>
    <row r="45" spans="1:15" ht="18" x14ac:dyDescent="0.25">
      <c r="B45" s="87" t="s">
        <v>73</v>
      </c>
      <c r="C45" s="87"/>
      <c r="D45" s="87"/>
      <c r="E45" s="44"/>
      <c r="F45" s="68"/>
      <c r="G45" s="122"/>
      <c r="H45" s="122"/>
      <c r="I45" s="122"/>
      <c r="K45" s="27"/>
    </row>
    <row r="46" spans="1:15" x14ac:dyDescent="0.2">
      <c r="E46" s="22"/>
      <c r="I46" s="45"/>
      <c r="J46" s="22"/>
    </row>
    <row r="47" spans="1:15" ht="31.5" customHeight="1" x14ac:dyDescent="0.45">
      <c r="A47" s="23"/>
      <c r="B47" s="4" t="s">
        <v>74</v>
      </c>
      <c r="C47" s="77" t="s">
        <v>75</v>
      </c>
      <c r="D47" s="117" t="s">
        <v>76</v>
      </c>
      <c r="E47" s="117"/>
      <c r="F47" s="118" t="s">
        <v>77</v>
      </c>
      <c r="G47" s="118"/>
      <c r="H47" s="116" t="s">
        <v>78</v>
      </c>
      <c r="I47" s="116"/>
      <c r="J47" s="116" t="s">
        <v>79</v>
      </c>
      <c r="K47" s="116"/>
      <c r="L47" s="18"/>
      <c r="M47" s="18"/>
      <c r="N47" s="19"/>
    </row>
  </sheetData>
  <sheetProtection algorithmName="SHA-512" hashValue="h1f7EptMAfsfQpMkvuwPH/REDPhYEkIjiVeIhROIx4K23002+62s412YiIhHroX6DnUe16TEGq+9lwwPG9XlCA==" saltValue="YWmqO5huc2jkI752rP60gw==" spinCount="100000" sheet="1" objects="1" scenarios="1"/>
  <mergeCells count="61">
    <mergeCell ref="P14:R14"/>
    <mergeCell ref="J35:K35"/>
    <mergeCell ref="A12:A16"/>
    <mergeCell ref="B14:D14"/>
    <mergeCell ref="B16:D16"/>
    <mergeCell ref="B12:D12"/>
    <mergeCell ref="B17:D17"/>
    <mergeCell ref="B19:D19"/>
    <mergeCell ref="B32:D32"/>
    <mergeCell ref="B15:D15"/>
    <mergeCell ref="B22:D22"/>
    <mergeCell ref="B23:D23"/>
    <mergeCell ref="B24:D24"/>
    <mergeCell ref="B42:D42"/>
    <mergeCell ref="F42:H42"/>
    <mergeCell ref="C10:D10"/>
    <mergeCell ref="G44:I44"/>
    <mergeCell ref="G45:I45"/>
    <mergeCell ref="B20:D20"/>
    <mergeCell ref="B21:D21"/>
    <mergeCell ref="B25:D25"/>
    <mergeCell ref="B33:D33"/>
    <mergeCell ref="B31:D31"/>
    <mergeCell ref="B26:D26"/>
    <mergeCell ref="B27:D27"/>
    <mergeCell ref="B29:D29"/>
    <mergeCell ref="B30:D30"/>
    <mergeCell ref="B39:D39"/>
    <mergeCell ref="F39:H39"/>
    <mergeCell ref="J43:K43"/>
    <mergeCell ref="H47:I47"/>
    <mergeCell ref="J47:K47"/>
    <mergeCell ref="D47:E47"/>
    <mergeCell ref="F47:G47"/>
    <mergeCell ref="B45:D45"/>
    <mergeCell ref="A1:L1"/>
    <mergeCell ref="A2:B2"/>
    <mergeCell ref="J2:L2"/>
    <mergeCell ref="A4:B4"/>
    <mergeCell ref="C5:F5"/>
    <mergeCell ref="F2:G2"/>
    <mergeCell ref="F3:G3"/>
    <mergeCell ref="H3:I3"/>
    <mergeCell ref="C2:E2"/>
    <mergeCell ref="C4:F4"/>
    <mergeCell ref="G5:H5"/>
    <mergeCell ref="I4:J4"/>
    <mergeCell ref="K5:L5"/>
    <mergeCell ref="K4:L4"/>
    <mergeCell ref="J8:L8"/>
    <mergeCell ref="A37:B37"/>
    <mergeCell ref="D8:E8"/>
    <mergeCell ref="A8:B8"/>
    <mergeCell ref="A7:L7"/>
    <mergeCell ref="B36:D36"/>
    <mergeCell ref="F36:H36"/>
    <mergeCell ref="C11:D11"/>
    <mergeCell ref="B10:B11"/>
    <mergeCell ref="B18:D18"/>
    <mergeCell ref="B13:D13"/>
    <mergeCell ref="B28:D28"/>
  </mergeCells>
  <phoneticPr fontId="0" type="noConversion"/>
  <pageMargins left="0.2" right="0.2" top="0.4" bottom="0.25" header="0" footer="0"/>
  <pageSetup scale="76" orientation="portrait" r:id="rId1"/>
  <headerFooter alignWithMargins="0"/>
  <ignoredErrors>
    <ignoredError sqref="K11 G31:J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'Office Use'!$A$1:$A$3</xm:f>
          </x14:formula1>
          <xm:sqref>C37 H8 I5:I6</xm:sqref>
        </x14:dataValidation>
        <x14:dataValidation type="list" allowBlank="1" showInputMessage="1" showErrorMessage="1" xr:uid="{92F9784B-C8FF-4F19-AC46-8E9711F8723F}">
          <x14:formula1>
            <xm:f>'Office Use'!$D$2:$D$6</xm:f>
          </x14:formula1>
          <xm:sqref>F8</xm:sqref>
        </x14:dataValidation>
        <x14:dataValidation type="list" allowBlank="1" showInputMessage="1" showErrorMessage="1" xr:uid="{00000000-0002-0000-0000-000001000000}">
          <x14:formula1>
            <xm:f>'Office Use'!$C$2:$C$5</xm:f>
          </x14:formula1>
          <xm:sqref>C8</xm:sqref>
        </x14:dataValidation>
        <x14:dataValidation type="list" allowBlank="1" showInputMessage="1" showErrorMessage="1" xr:uid="{00000000-0002-0000-0000-000000000000}">
          <x14:formula1>
            <xm:f>'Office Use'!$B$2:$B$8</xm:f>
          </x14:formula1>
          <xm:sqref>M2</xm:sqref>
        </x14:dataValidation>
        <x14:dataValidation type="list" allowBlank="1" showInputMessage="1" showErrorMessage="1" xr:uid="{D6CC3471-66A7-425C-B037-DB9AEDC51DA5}">
          <x14:formula1>
            <xm:f>'Office Use'!$B$2:$B$9</xm:f>
          </x14:formula1>
          <xm:sqref>J2:L2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5"/>
  <sheetViews>
    <sheetView workbookViewId="0">
      <selection activeCell="D17" sqref="D17"/>
    </sheetView>
  </sheetViews>
  <sheetFormatPr defaultRowHeight="12.75" x14ac:dyDescent="0.2"/>
  <cols>
    <col min="2" max="2" width="20.85546875" bestFit="1" customWidth="1"/>
    <col min="3" max="3" width="13.28515625" customWidth="1"/>
    <col min="4" max="4" width="9.140625" style="26"/>
  </cols>
  <sheetData>
    <row r="1" spans="1:4" x14ac:dyDescent="0.2">
      <c r="A1" t="s">
        <v>80</v>
      </c>
      <c r="B1" s="15" t="s">
        <v>81</v>
      </c>
      <c r="C1" s="15" t="s">
        <v>82</v>
      </c>
      <c r="D1" s="25" t="s">
        <v>83</v>
      </c>
    </row>
    <row r="2" spans="1:4" x14ac:dyDescent="0.2">
      <c r="A2" s="14" t="s">
        <v>84</v>
      </c>
      <c r="B2" s="14" t="s">
        <v>95</v>
      </c>
      <c r="C2" s="14" t="s">
        <v>85</v>
      </c>
      <c r="D2" s="29">
        <v>1</v>
      </c>
    </row>
    <row r="3" spans="1:4" x14ac:dyDescent="0.2">
      <c r="A3" s="14" t="s">
        <v>3</v>
      </c>
      <c r="B3" s="14" t="s">
        <v>86</v>
      </c>
      <c r="C3" s="14" t="s">
        <v>87</v>
      </c>
      <c r="D3" s="29">
        <v>0.75</v>
      </c>
    </row>
    <row r="4" spans="1:4" x14ac:dyDescent="0.2">
      <c r="B4" s="14" t="s">
        <v>96</v>
      </c>
      <c r="C4" s="14" t="s">
        <v>88</v>
      </c>
      <c r="D4" s="29">
        <v>0.5</v>
      </c>
    </row>
    <row r="5" spans="1:4" x14ac:dyDescent="0.2">
      <c r="B5" s="14" t="s">
        <v>89</v>
      </c>
      <c r="C5" t="s">
        <v>3</v>
      </c>
      <c r="D5" s="29">
        <v>0.25</v>
      </c>
    </row>
    <row r="6" spans="1:4" x14ac:dyDescent="0.2">
      <c r="B6" s="14" t="s">
        <v>90</v>
      </c>
      <c r="C6" s="14"/>
      <c r="D6" s="27" t="s">
        <v>3</v>
      </c>
    </row>
    <row r="7" spans="1:4" x14ac:dyDescent="0.2">
      <c r="B7" s="14" t="s">
        <v>91</v>
      </c>
      <c r="C7" s="14"/>
    </row>
    <row r="8" spans="1:4" x14ac:dyDescent="0.2">
      <c r="A8" s="14" t="s">
        <v>9</v>
      </c>
      <c r="B8" s="14" t="s">
        <v>92</v>
      </c>
      <c r="C8" s="14"/>
    </row>
    <row r="9" spans="1:4" x14ac:dyDescent="0.2">
      <c r="B9" s="14" t="s">
        <v>3</v>
      </c>
      <c r="C9" s="14"/>
    </row>
    <row r="10" spans="1:4" x14ac:dyDescent="0.2">
      <c r="C10" s="14"/>
      <c r="D10" s="27" t="s">
        <v>9</v>
      </c>
    </row>
    <row r="11" spans="1:4" x14ac:dyDescent="0.2">
      <c r="C11" s="14"/>
    </row>
    <row r="12" spans="1:4" x14ac:dyDescent="0.2">
      <c r="C12" s="14"/>
    </row>
    <row r="13" spans="1:4" x14ac:dyDescent="0.2">
      <c r="C13" s="14"/>
    </row>
    <row r="14" spans="1:4" x14ac:dyDescent="0.2">
      <c r="C14" s="14"/>
    </row>
    <row r="15" spans="1:4" x14ac:dyDescent="0.2">
      <c r="C15" s="14"/>
    </row>
  </sheetData>
  <sheetProtection algorithmName="SHA-512" hashValue="05x2jkEeOMC495Rd9gS3N+myHZq6aVC456Yw1GJx8S6HMVxTCLry9elFnhNWKsjbMpBS1rSmwc7cU4xDXA9MLg==" saltValue="XIS6yZfnwXp1PC7cYc6th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D613EE77B7540A3B9B3BBFBD7A526" ma:contentTypeVersion="7" ma:contentTypeDescription="Create a new document." ma:contentTypeScope="" ma:versionID="f9f5bcab7999dc40643f374f14bbe83e">
  <xsd:schema xmlns:xsd="http://www.w3.org/2001/XMLSchema" xmlns:xs="http://www.w3.org/2001/XMLSchema" xmlns:p="http://schemas.microsoft.com/office/2006/metadata/properties" xmlns:ns2="5a75c1b6-7e9e-458d-8219-63bed263f8d4" xmlns:ns3="dbf1d217-fcff-488e-b4a9-acc64ae69dc5" targetNamespace="http://schemas.microsoft.com/office/2006/metadata/properties" ma:root="true" ma:fieldsID="bb6f4909527f54573173d3334b483d0a" ns2:_="" ns3:_="">
    <xsd:import namespace="5a75c1b6-7e9e-458d-8219-63bed263f8d4"/>
    <xsd:import namespace="dbf1d217-fcff-488e-b4a9-acc64ae6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5c1b6-7e9e-458d-8219-63bed263f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1d217-fcff-488e-b4a9-acc64ae6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f1d217-fcff-488e-b4a9-acc64ae69dc5">
      <UserInfo>
        <DisplayName>Sarah Estep</DisplayName>
        <AccountId>19</AccountId>
        <AccountType/>
      </UserInfo>
      <UserInfo>
        <DisplayName>Jamion Wolford</DisplayName>
        <AccountId>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768190-79A5-45FF-AAF1-277DF86BA172}"/>
</file>

<file path=customXml/itemProps2.xml><?xml version="1.0" encoding="utf-8"?>
<ds:datastoreItem xmlns:ds="http://schemas.openxmlformats.org/officeDocument/2006/customXml" ds:itemID="{2401089B-C034-4E7B-8342-45A8D2436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1210D-418E-413C-B5D6-B9679BE7F94C}">
  <ds:schemaRefs>
    <ds:schemaRef ds:uri="http://schemas.microsoft.com/office/2006/metadata/properties"/>
    <ds:schemaRef ds:uri="http://schemas.microsoft.com/office/infopath/2007/PartnerControls"/>
    <ds:schemaRef ds:uri="dbf1d217-fcff-488e-b4a9-acc64ae69dc5"/>
    <ds:schemaRef ds:uri="28052c5d-5b6b-44d4-864b-f803e007fa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SHEET</vt:lpstr>
      <vt:lpstr>Office Use</vt:lpstr>
      <vt:lpstr>'SALARY SHEET'!Print_Area</vt:lpstr>
    </vt:vector>
  </TitlesOfParts>
  <Manager/>
  <Company>Midland North District 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Zondra Plum</cp:lastModifiedBy>
  <cp:revision/>
  <dcterms:created xsi:type="dcterms:W3CDTF">1996-12-04T21:36:09Z</dcterms:created>
  <dcterms:modified xsi:type="dcterms:W3CDTF">2023-07-24T17:07:33Z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0x010100A7DD613EE77B7540A3B9B3BBFBD7A526</vt:lpwstr>
  </property>
  <property fmtid="{D5CDD505-2E9C-101B-9397-08002B2CF9AE}" pid="3" name="MediaServiceImageTags">
    <vt:lpwstr/>
  </property>
</Properties>
</file>