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20171031" sheetId="1" r:id="rId1"/>
  </sheets>
  <definedNames/>
  <calcPr fullCalcOnLoad="1"/>
</workbook>
</file>

<file path=xl/sharedStrings.xml><?xml version="1.0" encoding="utf-8"?>
<sst xmlns="http://schemas.openxmlformats.org/spreadsheetml/2006/main" count="1106" uniqueCount="1088">
  <si>
    <t>Alpha By District</t>
  </si>
  <si>
    <t>Apportioned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</si>
  <si>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</si>
  <si>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</si>
  <si>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</si>
  <si>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</si>
  <si>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</si>
  <si>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</si>
  <si>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</si>
  <si>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</si>
  <si>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</si>
  <si>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</si>
  <si>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Paid</t>
  </si>
  <si>
    <t>Left</t>
  </si>
  <si>
    <t>Percent</t>
  </si>
  <si>
    <t>10/12 th's</t>
  </si>
  <si>
    <t>over/under</t>
  </si>
  <si>
    <t>Southern District</t>
  </si>
  <si>
    <t>Bald Knob UMC (10121)</t>
  </si>
  <si>
    <t>Beaver UMC (10481)</t>
  </si>
  <si>
    <t>Bethel UMC (Princeton) (10860)  Spanishburg,</t>
  </si>
  <si>
    <t>Bland Street UMC (Bluefield) (  Bluefield, W</t>
  </si>
  <si>
    <t>Blue Jay UMC (10485)  Daniels, WV</t>
  </si>
  <si>
    <t>Bluewell UMC (10803)  Bluefield, WV</t>
  </si>
  <si>
    <t>Boyds Chapel UMC (10801)</t>
  </si>
  <si>
    <t>Bradshaw UMC (10833)</t>
  </si>
  <si>
    <t>Bramwell UMC (10804)</t>
  </si>
  <si>
    <t>Browns Chapel UMC (10844)</t>
  </si>
  <si>
    <t>Brushfork UMC (10805)</t>
  </si>
  <si>
    <t>Bud-Alpoca UMC (10263)  Bud, WV</t>
  </si>
  <si>
    <t>Caretta UMC (10865)</t>
  </si>
  <si>
    <t>Carr Memorial UMC (10806)</t>
  </si>
  <si>
    <t>Cassell Memorial UMC (10296)</t>
  </si>
  <si>
    <t>Coalwood UMC (10807)  Welch, WV</t>
  </si>
  <si>
    <t>Concord UMC (Athens) (10810)</t>
  </si>
  <si>
    <t>Court Street UMC (10853)</t>
  </si>
  <si>
    <t>Crumpler UMC (10811)  Northfork, WV</t>
  </si>
  <si>
    <t>Delilah UMC (10251)  Oceana, WV</t>
  </si>
  <si>
    <t>Doggett Chapel UMC (10214)</t>
  </si>
  <si>
    <t>Elkhorn UMC (10819)</t>
  </si>
  <si>
    <t>Fairview UMC (Scarbro) (10313)</t>
  </si>
  <si>
    <t>Fayetteville UMC (10211)</t>
  </si>
  <si>
    <t>First UMC (Beckley) (10140)  Beckley, WV</t>
  </si>
  <si>
    <t>First UMC (Princeton) (10823)</t>
  </si>
  <si>
    <t>First UMC (Welch) (10824)  Welch, WV</t>
  </si>
  <si>
    <t>Gary UMC (10826)</t>
  </si>
  <si>
    <t>Grace UMC (Bluefield) (10828)  Bluefield, WV</t>
  </si>
  <si>
    <t>Greenview UMC (10829)  Bluefield, WV</t>
  </si>
  <si>
    <t>Harvey Chapel UMC (10870)</t>
  </si>
  <si>
    <t>Harvey UMC (10383)</t>
  </si>
  <si>
    <t>Hemphill UMC (10816)</t>
  </si>
  <si>
    <t>Herndon UMC (10265)</t>
  </si>
  <si>
    <t>Iaeger UMC (10834)</t>
  </si>
  <si>
    <t>James Chapel UMC (10845)</t>
  </si>
  <si>
    <t>Jenkin Jones UMC (10868)</t>
  </si>
  <si>
    <t>John Stewart UMC (10836)  Bluefield, WV</t>
  </si>
  <si>
    <t>Justice UMC (10835)  Justice, WV</t>
  </si>
  <si>
    <t>Kee Street UMC (10837)  Princeton, WV</t>
  </si>
  <si>
    <t>Kimball UMC (10842)  Kimball, WV</t>
  </si>
  <si>
    <t>Kincaid  UMC (10315)</t>
  </si>
  <si>
    <t>Lerona UMC (10846)</t>
  </si>
  <si>
    <t>Long Branch UMC (10385)  Clear Creek, WV</t>
  </si>
  <si>
    <t>Mabscott UMC (10505)  Mabscott, WV</t>
  </si>
  <si>
    <t>Matheny UMC (10254)  Matheny, WV</t>
  </si>
  <si>
    <t>McDowell UMC (10812)</t>
  </si>
  <si>
    <t>Milam UMC (10298)</t>
  </si>
  <si>
    <t>Montcalm UMC (10851)</t>
  </si>
  <si>
    <t>Mt. Hope UMC (10560)</t>
  </si>
  <si>
    <t>Mt. Horeb UMC (10852)</t>
  </si>
  <si>
    <t>Mt. Olivet UMC (10849)</t>
  </si>
  <si>
    <t>Mullens UMC (10390)  Mullens, WV</t>
  </si>
  <si>
    <t>Naoma UMC (10521)</t>
  </si>
  <si>
    <t>New Hope UMC (Princeton) (10856)</t>
  </si>
  <si>
    <t>New Salem UMC (10857)</t>
  </si>
  <si>
    <t>Northfork UMC (10822)</t>
  </si>
  <si>
    <t>Oak Hill UMC (10410)  Oak Hill, WV</t>
  </si>
  <si>
    <t>Oakvale UMC (10831)</t>
  </si>
  <si>
    <t>Oceana UMC (10421)</t>
  </si>
  <si>
    <t>Painters Chapel UMC (10847)</t>
  </si>
  <si>
    <t>Perry Memorial UMC (10450)</t>
  </si>
  <si>
    <t>Pineville UMC (10464)</t>
  </si>
  <si>
    <t>Pisgah UMC (10817)</t>
  </si>
  <si>
    <t>Premier UMC (10808)</t>
  </si>
  <si>
    <t>Rock UMC (10850)</t>
  </si>
  <si>
    <t>Sandlick UMC (10858)</t>
  </si>
  <si>
    <t>Scarbro UMC (10600)</t>
  </si>
  <si>
    <t>Sophia UMC (10501)</t>
  </si>
  <si>
    <t>Spanishburg UMC (10861)</t>
  </si>
  <si>
    <t>St. Marys UMC (Beckley) (10150  Beckley, WV</t>
  </si>
  <si>
    <t>Stinson UMC (10818)</t>
  </si>
  <si>
    <t>Temple UMC (Beckley) (10160)  Beckley, WV</t>
  </si>
  <si>
    <t>Thompson Chapel UMC (10862)</t>
  </si>
  <si>
    <t>Thorpe UMC (10827)  Thorpe, WV</t>
  </si>
  <si>
    <t>Trinity UMC (Bluefield) (10863  Bluefield, W</t>
  </si>
  <si>
    <t>War UMC (10867)</t>
  </si>
  <si>
    <t>Wesley UMC (10840)</t>
  </si>
  <si>
    <t>Workmans Creek Chapel (10389)  Mount Hope, W</t>
  </si>
  <si>
    <t>Wyoming UMC (10468)</t>
  </si>
  <si>
    <t>Wesleyan District</t>
  </si>
  <si>
    <t>Alton UMC (20102)</t>
  </si>
  <si>
    <t>Anmoore UMC (20711)</t>
  </si>
  <si>
    <t>Bealls Mill UMC (20886)</t>
  </si>
  <si>
    <t>Bendale UMC (20887)</t>
  </si>
  <si>
    <t>Berlin UMC (20843)</t>
  </si>
  <si>
    <t>Berry Chapel UMC (20815)</t>
  </si>
  <si>
    <t>Bethel UMC (20751)</t>
  </si>
  <si>
    <t>Beverly UMC (20151)</t>
  </si>
  <si>
    <t>Big Isaac UMC (20471)</t>
  </si>
  <si>
    <t>Blackburn UMC (20831)</t>
  </si>
  <si>
    <t>Boulder UMC (20752)</t>
  </si>
  <si>
    <t>Bridgeport UMC (20170)  Bridgeport, WV</t>
  </si>
  <si>
    <t>Bristol UMC (20191)</t>
  </si>
  <si>
    <t>Broad Oaks UMC (20270)</t>
  </si>
  <si>
    <t>Broad Street UMC (Weston) (208  Weston, WV</t>
  </si>
  <si>
    <t>Burnsville UMC (20808)</t>
  </si>
  <si>
    <t>Calvary UMC (Clarksburg) (20281)</t>
  </si>
  <si>
    <t>Camden UMC (20822)</t>
  </si>
  <si>
    <t>Cassity UMC (20522)</t>
  </si>
  <si>
    <t>Center Chapel UMC (20441)</t>
  </si>
  <si>
    <t>Centralia UMC (20857)</t>
  </si>
  <si>
    <t>Chapel Hill UMC (20210)  Buckhannon, WV</t>
  </si>
  <si>
    <t>Christ UMC (Clarksburg) (20290  Clarksburg,</t>
  </si>
  <si>
    <t>Christ UMC (Sutton) (20814)</t>
  </si>
  <si>
    <t>Churchville UMC (20823)</t>
  </si>
  <si>
    <t>Clover Fork UMC (20852)</t>
  </si>
  <si>
    <t>Coffman Chapel UMC (20421)  Elkins, WV</t>
  </si>
  <si>
    <t>Copen UMC (20809)</t>
  </si>
  <si>
    <t>Coplin UMC (20195)</t>
  </si>
  <si>
    <t>Corley UMC (20816)</t>
  </si>
  <si>
    <t>Coxs Mill UMC (20868)</t>
  </si>
  <si>
    <t>Crawford UMC (20880)</t>
  </si>
  <si>
    <t>Cutlipsville UMC (20801)</t>
  </si>
  <si>
    <t>Doyle Chapel UMC (20869)</t>
  </si>
  <si>
    <t>Duff Street (Clarksburg) UMC (  Clarksburg,</t>
  </si>
  <si>
    <t>East View UMC (20346)</t>
  </si>
  <si>
    <t>Elijahs Chapel UMC (20881)</t>
  </si>
  <si>
    <t>Fairview UMC (Braxton Chg) (20828)</t>
  </si>
  <si>
    <t>Fairview UMC (Ellamore) (20371)</t>
  </si>
  <si>
    <t>Fairview UMC (Lewis Chg) (20844)</t>
  </si>
  <si>
    <t>Fairview UMC (Waldeck) (20875)</t>
  </si>
  <si>
    <t>Fall Run UMC (20882)</t>
  </si>
  <si>
    <t>First UMC (Buckhannon) (20220)</t>
  </si>
  <si>
    <t>First UMC (Clarksburg) (20310)  Clarksburg,</t>
  </si>
  <si>
    <t>First UMC (Elkins) (20390)  Elkins, WV</t>
  </si>
  <si>
    <t>First UMC (Jane Lew) (20840)</t>
  </si>
  <si>
    <t>Flatwoods UMC (20817)  Sutton, WV</t>
  </si>
  <si>
    <t>Freemansburg UMC (20824)</t>
  </si>
  <si>
    <t>French Creek UMC (20105)</t>
  </si>
  <si>
    <t>Frenchton UMC (20442)</t>
  </si>
  <si>
    <t>Gassaway UMC (20826)</t>
  </si>
  <si>
    <t>Gee Lick UMC (20876)</t>
  </si>
  <si>
    <t>Hacker Valley UMC (20836)</t>
  </si>
  <si>
    <t>Hammond UMC (20321)</t>
  </si>
  <si>
    <t>Hampton UMC (20611)</t>
  </si>
  <si>
    <t>Harmony UMC (Lewis Chg) (20845)</t>
  </si>
  <si>
    <t>Heaston UMC (Hodgesville) (20461)</t>
  </si>
  <si>
    <t>Heaston UMC (Wilsontown) (20252)</t>
  </si>
  <si>
    <t>Heaters UMC (20818)</t>
  </si>
  <si>
    <t>Highland Park UMC (20422)</t>
  </si>
  <si>
    <t>Horner UMC (20862)</t>
  </si>
  <si>
    <t>Hurst Chapel UMC (20655)</t>
  </si>
  <si>
    <t>Indian Camp UMC (20107)</t>
  </si>
  <si>
    <t>Ireland UMC (20883)</t>
  </si>
  <si>
    <t>Israel UMC (20423)</t>
  </si>
  <si>
    <t>Jerry's Run UMC (20837)</t>
  </si>
  <si>
    <t>Jerusalem UMC (Mill Crk) (20526)</t>
  </si>
  <si>
    <t>Johnstown UMC (20501)</t>
  </si>
  <si>
    <t>Kanawha Run UMC (20443)</t>
  </si>
  <si>
    <t>Kesling UMC (20231)</t>
  </si>
  <si>
    <t>Kynette UMC (20488)</t>
  </si>
  <si>
    <t>Laurel Fork UMC (20108)</t>
  </si>
  <si>
    <t>Liberty UMC (Clarksburg) (20491)</t>
  </si>
  <si>
    <t>Lloydsville UMC (20803)</t>
  </si>
  <si>
    <t>Lorentz UMC (20241)</t>
  </si>
  <si>
    <t>Lost Creek UMC (20504)</t>
  </si>
  <si>
    <t>Lyda Chapel UMC (20472)</t>
  </si>
  <si>
    <t>Mace UMC (20533)</t>
  </si>
  <si>
    <t>Macedonia UMC (20462)</t>
  </si>
  <si>
    <t>McCanns Run UMC (20889)</t>
  </si>
  <si>
    <t>McWhorter UMC (20841)</t>
  </si>
  <si>
    <t>Meadow Valley UMC (20473)</t>
  </si>
  <si>
    <t>Mercy Chapel UMC (20427)</t>
  </si>
  <si>
    <t>Miles Chapel UMC (20825)</t>
  </si>
  <si>
    <t>Mill Creek UMC (20527)</t>
  </si>
  <si>
    <t>Monroe Chapel UMC (20625)</t>
  </si>
  <si>
    <t>Morrison UMC (20847)</t>
  </si>
  <si>
    <t>Mount Olive UMC (Jarvisville) (20477)</t>
  </si>
  <si>
    <t>Mt. Carmel UMC (20723)</t>
  </si>
  <si>
    <t>Mt. Clare (20570</t>
  </si>
  <si>
    <t>Mt. Earnest UMC (20871)</t>
  </si>
  <si>
    <t>Mt. Harmony UMC (20819)</t>
  </si>
  <si>
    <t>Mt. Hebron UMC (Jane Lew) (20842)</t>
  </si>
  <si>
    <t>Mt. Hebron UMC (No. Sutton) (20848)</t>
  </si>
  <si>
    <t>Mt. Hermon UMC (20233)</t>
  </si>
  <si>
    <t>Mt. Hope UMC (Buckhannon) (20731)</t>
  </si>
  <si>
    <t>Mt. Lebanon UMC (20612)</t>
  </si>
  <si>
    <t>Mt. Morris UMC (20877)</t>
  </si>
  <si>
    <t>Mt. Nebo UMC (Ellamore) (20374)</t>
  </si>
  <si>
    <t>Mt. Nebo UMC (North Sutton) (20850)</t>
  </si>
  <si>
    <t>Mt. Olive UMC (20725) (Tallmansville)</t>
  </si>
  <si>
    <t>Mt. Olive UMC (So. Buckhannon) (20614)</t>
  </si>
  <si>
    <t>Mt. Rupert UMC (20236)</t>
  </si>
  <si>
    <t>Mt. Union UMC (20377)</t>
  </si>
  <si>
    <t>Mt. Zion UMC (Hacker Valley) (20838)</t>
  </si>
  <si>
    <t>Mt. Zion UMC (Newlon) (20553)</t>
  </si>
  <si>
    <t>Nay Chapel UMC (20378)</t>
  </si>
  <si>
    <t>New Bethel UMC (20451)</t>
  </si>
  <si>
    <t>Newlon UMC (20555)</t>
  </si>
  <si>
    <t>North View UMC (20330)</t>
  </si>
  <si>
    <t>Oak Grove UMC (Mingo) (20536)</t>
  </si>
  <si>
    <t>Oil Creek UMC (20855)</t>
  </si>
  <si>
    <t>Orlando (20856)</t>
  </si>
  <si>
    <t>Orlena UMC (20425)</t>
  </si>
  <si>
    <t>Otterbein UMC (Elkins) (20401)</t>
  </si>
  <si>
    <t>Otterbein UMC (Glenville) (20834)</t>
  </si>
  <si>
    <t>Phillips Chapel UMC (20405)</t>
  </si>
  <si>
    <t>Pine Grove UMC (20556)</t>
  </si>
  <si>
    <t>Pleasant Hill UMC (Braxton) (20811)</t>
  </si>
  <si>
    <t>Pleasant Hill UMC (Good Hope) (20456)</t>
  </si>
  <si>
    <t>Pleasant Valley UMC (Hodgesville)(20466)</t>
  </si>
  <si>
    <t>Pleasant Valley UMC (Jarvisville)(20478)</t>
  </si>
  <si>
    <t>Queens Chapel UMC (Volga) (207  Volga, WV</t>
  </si>
  <si>
    <t>Queens UMC (20726)</t>
  </si>
  <si>
    <t>Quiet Dell UMC (20621)</t>
  </si>
  <si>
    <t>Reed Chapel UMC (20727)</t>
  </si>
  <si>
    <t>Reger Chapel UMC (20613)</t>
  </si>
  <si>
    <t>Reger UMC (Hodgesville) (20468)</t>
  </si>
  <si>
    <t>Richmond Chapel UMC (20805)</t>
  </si>
  <si>
    <t>Right Hand Fork UMC (20812)</t>
  </si>
  <si>
    <t>Rock Cave UMC (20445)</t>
  </si>
  <si>
    <t>Rockford UMC (20506)</t>
  </si>
  <si>
    <t>Rocky Ford UMC (20619)</t>
  </si>
  <si>
    <t>Rowan Memorial UMC (20415)</t>
  </si>
  <si>
    <t>Salem UMC (Salem) (20641)</t>
  </si>
  <si>
    <t>Salem UMC (Wilsontown) (20257)</t>
  </si>
  <si>
    <t>Smith Chapel UMC (20704)</t>
  </si>
  <si>
    <t>South Chestnut UMC (20341)</t>
  </si>
  <si>
    <t>Spruce Lick UMC (20859)</t>
  </si>
  <si>
    <t>St. Matthew UMC (Weston) (2086  Weston, WV</t>
  </si>
  <si>
    <t>Stealey UMC (Clarksburg) (20350)</t>
  </si>
  <si>
    <t>Stone Coal UMC (20863)</t>
  </si>
  <si>
    <t>Stone Run UMC (20820)</t>
  </si>
  <si>
    <t>Stonewall UMC (20714)</t>
  </si>
  <si>
    <t>Stouts Chapel UMC (20813)</t>
  </si>
  <si>
    <t>Straight Fork UMC (20447)</t>
  </si>
  <si>
    <t>Sycamore UMC (20774)</t>
  </si>
  <si>
    <t>Tanner UMC (20865)  Tanner, WV</t>
  </si>
  <si>
    <t>Temple UMC (20360) (Clarksburg)</t>
  </si>
  <si>
    <t>Ten Mile UMC (20728)</t>
  </si>
  <si>
    <t>Tennerton UMC (20738)</t>
  </si>
  <si>
    <t>Tichenal UMC (20821)</t>
  </si>
  <si>
    <t>Trinity UMC (Glenville) (20867)</t>
  </si>
  <si>
    <t>Trinity UMC (Stonewall) (20718)</t>
  </si>
  <si>
    <t>Troy UMC (20872)</t>
  </si>
  <si>
    <t>Upper Ellis UMC (20873)</t>
  </si>
  <si>
    <t>Valley Bend UMC (20158)</t>
  </si>
  <si>
    <t>Valley Chapel UMC (Mill Creek) (20528)</t>
  </si>
  <si>
    <t>Valley Chapel UMC (Waldeck) (20878)</t>
  </si>
  <si>
    <t>Valley Head UMC (20538)  Valley Head, WV</t>
  </si>
  <si>
    <t>Vandalia UMC (20884)</t>
  </si>
  <si>
    <t>Vincent Memorial UMC (20740)</t>
  </si>
  <si>
    <t>Waldeck UMC (20879)</t>
  </si>
  <si>
    <t>Waterloo UMC (20448)</t>
  </si>
  <si>
    <t>Wayside UMC (20787)</t>
  </si>
  <si>
    <t>West Buckhannon UMC (20248)</t>
  </si>
  <si>
    <t>West Milford UMC (20778)</t>
  </si>
  <si>
    <t>Wilson Chapel UMC (20258)</t>
  </si>
  <si>
    <t>Woodford Memorial UMC (20411)  Elkins, WV</t>
  </si>
  <si>
    <t>Midland South District</t>
  </si>
  <si>
    <t>Accoville UMC (25801)  Accoville, WV</t>
  </si>
  <si>
    <t>Aldersgate UMC (25100)  Charleston, WV</t>
  </si>
  <si>
    <t>Asbury UMC (Charleston) (25180)</t>
  </si>
  <si>
    <t>Baber-Agee UMC (25110)  Charleston, WV</t>
  </si>
  <si>
    <t>Barren Creek UMC (25803)</t>
  </si>
  <si>
    <t>Bethel UMC (Newton) (25831)</t>
  </si>
  <si>
    <t>Boomer UMC (25480)</t>
  </si>
  <si>
    <t>Brown UMC (25131)</t>
  </si>
  <si>
    <t>Bruce McDonald UMC (Man) (25826)</t>
  </si>
  <si>
    <t>Brushton UMC (25817)</t>
  </si>
  <si>
    <t>Buffalo UMC (25501)  Buffalo, WV</t>
  </si>
  <si>
    <t>Burke Memorial UMC (25805)</t>
  </si>
  <si>
    <t>Chelyan UMC (25321)</t>
  </si>
  <si>
    <t>Chesapeake UMC (25330)</t>
  </si>
  <si>
    <t>Christ UMC (Charleston) (25200)</t>
  </si>
  <si>
    <t>Clay UMC (25807)</t>
  </si>
  <si>
    <t>Claypool UMC (25808)</t>
  </si>
  <si>
    <t>Clendenin UMC (25341)  Clendenin, WV</t>
  </si>
  <si>
    <t>Coal Fork UMC (25350)  Charleston, WV</t>
  </si>
  <si>
    <t>Cross Lanes UMC (25360)  Cross Lanes, WV</t>
  </si>
  <si>
    <t>Dawes UMC (25151)</t>
  </si>
  <si>
    <t>Diamond UMC (25371)</t>
  </si>
  <si>
    <t>Dunbar UMC (25400)  Dunbar, WV</t>
  </si>
  <si>
    <t>East Bank UMC (25325)</t>
  </si>
  <si>
    <t>Elizabeth Memorial UMC (Chas)   Charleston,</t>
  </si>
  <si>
    <t>Emma Chapel UMC (25741)</t>
  </si>
  <si>
    <t>Eureka UMC (25841)</t>
  </si>
  <si>
    <t>Fairview UMC (25430)</t>
  </si>
  <si>
    <t>First UMC (So. Charleston) 256  South Charle</t>
  </si>
  <si>
    <t>Fisher Chapel UMC (25440)</t>
  </si>
  <si>
    <t>Forrest Burdette UMC (25500)  Hurricane, WV</t>
  </si>
  <si>
    <t>Frametown UMC ( 25811)</t>
  </si>
  <si>
    <t>Fraziers Bottom UMC (25761)</t>
  </si>
  <si>
    <t>Gauley Bridge UMC (25844)</t>
  </si>
  <si>
    <t>Glasgow UMC (25450)</t>
  </si>
  <si>
    <t>Hernshaw UMC (25373)</t>
  </si>
  <si>
    <t>Humphreys Memorial UMC (Sissonvl)(25745)</t>
  </si>
  <si>
    <t>Humphreys UMC (Tornado) (25730  Tornado, WV</t>
  </si>
  <si>
    <t>Ivydale UMC (25832)</t>
  </si>
  <si>
    <t>Jarrett Memorial UMC (25421)</t>
  </si>
  <si>
    <t>Lakeview UMC (St. Albans) (25510)</t>
  </si>
  <si>
    <t>Lizemores UMC (25819)  Lizemores, WV</t>
  </si>
  <si>
    <t>Madison UMC (25822)  Madison, WV</t>
  </si>
  <si>
    <t>Mahone Chapel UMC (25847)</t>
  </si>
  <si>
    <t>Malden UMC (25781)</t>
  </si>
  <si>
    <t>Midway UMC (25502)  Eleanor, WV</t>
  </si>
  <si>
    <t>Montgomery UMC (25490)  Montgomery, WV</t>
  </si>
  <si>
    <t>Morris Memorial UMC (25230)  Charleston, WV</t>
  </si>
  <si>
    <t>Mt. Juliet UMC (25120)</t>
  </si>
  <si>
    <t>Mt. Salem UMC (25540)</t>
  </si>
  <si>
    <t>Mt. Tabor UMC (25533)  Pinch, WV</t>
  </si>
  <si>
    <t>Newton UMC (25833)</t>
  </si>
  <si>
    <t>Nighbert Memorial UMC (25821)  Logan, WV</t>
  </si>
  <si>
    <t>Pecks Mill UMC (25839)</t>
  </si>
  <si>
    <t>Pleasant View UMC (25505)</t>
  </si>
  <si>
    <t>Poca UMC (25571)</t>
  </si>
  <si>
    <t>Powellton UMC (25840)</t>
  </si>
  <si>
    <t>Racine UMC (25374)</t>
  </si>
  <si>
    <t>Reynolds Memorial UMC (25520)</t>
  </si>
  <si>
    <t>Riverview UMC (25845)  Glen Ferris, WV</t>
  </si>
  <si>
    <t>Robinson UMC (25590)</t>
  </si>
  <si>
    <t>Rolling Hill UMC (25828)</t>
  </si>
  <si>
    <t>Rosedale UMC (25848)</t>
  </si>
  <si>
    <t>Simpson Memorial UMC (Chas) (25250)</t>
  </si>
  <si>
    <t>Six-Mile UMC (25823)</t>
  </si>
  <si>
    <t>Spencer Chapel UMC (25824)</t>
  </si>
  <si>
    <t>St. Andrews (St. Albans) (25610)</t>
  </si>
  <si>
    <t>St. John UMC (Rand) (25580)</t>
  </si>
  <si>
    <t>St. John UMC (Scott Depot) (25640)</t>
  </si>
  <si>
    <t>St. Marks UMC (Charleston) (25  Charleston,</t>
  </si>
  <si>
    <t>St. Paul UMC (So. Charleston) (25720)</t>
  </si>
  <si>
    <t>St. Pauls UMC (Nitro) (25560)</t>
  </si>
  <si>
    <t>St. Peters UMC (St. Albans) (25630)</t>
  </si>
  <si>
    <t>St. Stephens UMC (25280)</t>
  </si>
  <si>
    <t>Stevens Chapel (25825)</t>
  </si>
  <si>
    <t>Trinity UMC (Charleston) (25290)</t>
  </si>
  <si>
    <t>Upper Sleith UMC (25814)</t>
  </si>
  <si>
    <t>Van UMC (25846)</t>
  </si>
  <si>
    <t>Wade UMC (25810)</t>
  </si>
  <si>
    <t>Wallback UMC (25834)</t>
  </si>
  <si>
    <t>Walnut Grove UMC (25835)</t>
  </si>
  <si>
    <t>White Pilgrim UMC (25830)</t>
  </si>
  <si>
    <t>Wilkinson Memorial UMC (25555)</t>
  </si>
  <si>
    <t>Winfield UMC (25762)</t>
  </si>
  <si>
    <t>Young Memorial UMC (25806)</t>
  </si>
  <si>
    <t>Mon Valley District</t>
  </si>
  <si>
    <t>Arden UMC (30800)</t>
  </si>
  <si>
    <t>Arnettsville UMC (30101)</t>
  </si>
  <si>
    <t>Asbury UMC (Belington) (30815)</t>
  </si>
  <si>
    <t>Astor UMC (30401)</t>
  </si>
  <si>
    <t>Avery UMC (30110)  Morgantown, WV</t>
  </si>
  <si>
    <t>Bailey Memorial UMC (Rosemont) (30406)</t>
  </si>
  <si>
    <t>Ballah Chapel UMC (30121)</t>
  </si>
  <si>
    <t>Barrackville UMC (30130)</t>
  </si>
  <si>
    <t>Bee Gum UMC (30511)</t>
  </si>
  <si>
    <t>Benton Ferry UMC (30150)</t>
  </si>
  <si>
    <t>Berea UMC (30838)</t>
  </si>
  <si>
    <t>Bethel UMC (Fairview) (30381)</t>
  </si>
  <si>
    <t>Bethel UMC (Junior Circuit) (30826)</t>
  </si>
  <si>
    <t>Bethlehem UMC (30531)</t>
  </si>
  <si>
    <t>Birds Creek UMC (30461)</t>
  </si>
  <si>
    <t>Blackshere UMC (30181)</t>
  </si>
  <si>
    <t>Blacksville UMC (30191)</t>
  </si>
  <si>
    <t>Blueville UMC (30421)</t>
  </si>
  <si>
    <t>Boothsville (30201)</t>
  </si>
  <si>
    <t>Brookhaven UMC (30221)</t>
  </si>
  <si>
    <t>Bruceton Mills UMC (30231)</t>
  </si>
  <si>
    <t>Buckeye UMC (30562)  Core, WV</t>
  </si>
  <si>
    <t>Burns Chapel UMC (30741)</t>
  </si>
  <si>
    <t>Calvary UMC (Cheat Lake) (30255)</t>
  </si>
  <si>
    <t>Camp Chapel UMC (30721)</t>
  </si>
  <si>
    <t>Carolina UMC (30392)</t>
  </si>
  <si>
    <t>Cassville UMC (30564)</t>
  </si>
  <si>
    <t>Catawba UMC (30241)</t>
  </si>
  <si>
    <t>Centenary UMC (30212)</t>
  </si>
  <si>
    <t>Central Chapel UMC (30839)</t>
  </si>
  <si>
    <t>Central UMC (30290)  Fairmont, WV</t>
  </si>
  <si>
    <t>Cheat Lake UMC (30251)</t>
  </si>
  <si>
    <t>Chestnut Ridge UMC (30462)</t>
  </si>
  <si>
    <t>Colfax UMC (30261)</t>
  </si>
  <si>
    <t>Community UMC (30455)</t>
  </si>
  <si>
    <t>Concord UMC (30817)</t>
  </si>
  <si>
    <t>Corley UMC (30818)</t>
  </si>
  <si>
    <t>Crim Memorial UMC (30805)  Philippi, WV</t>
  </si>
  <si>
    <t>Cross Roads UMC (30848)</t>
  </si>
  <si>
    <t>Cuzzart Pleasant Valley UMC (30214)</t>
  </si>
  <si>
    <t>Denver UMC (30724)</t>
  </si>
  <si>
    <t>Downs UMC (30183)</t>
  </si>
  <si>
    <t>East High Street UMC (30514)</t>
  </si>
  <si>
    <t>Eden UMC (30223)</t>
  </si>
  <si>
    <t>Eldora UMC (30203)</t>
  </si>
  <si>
    <t>Elk City UMC (30833)</t>
  </si>
  <si>
    <t>Enterprise UMC (30823)</t>
  </si>
  <si>
    <t>Esler Chapel UMC (30851)</t>
  </si>
  <si>
    <t>Evansville UMC (30272)</t>
  </si>
  <si>
    <t>Fairview UMC (Catawba Chg) (30242)</t>
  </si>
  <si>
    <t>Fairview UMC (Morgantown) (30452)</t>
  </si>
  <si>
    <t>Farmington Main Street UMC (30384)</t>
  </si>
  <si>
    <t>Fellowsville UMC (30273)</t>
  </si>
  <si>
    <t>Fetterman UMC (30681)</t>
  </si>
  <si>
    <t>First UMC (Mannington) (30520)</t>
  </si>
  <si>
    <t>First UMC (Shinnston) (30850)</t>
  </si>
  <si>
    <t>Flemington UMC (30403)</t>
  </si>
  <si>
    <t>Fort Martin UMC (30566)</t>
  </si>
  <si>
    <t>Gateway UMC (30310)  Fairmont, WV</t>
  </si>
  <si>
    <t>Good Shepherd UMC (Grafton) (3  Grafton, WV</t>
  </si>
  <si>
    <t>Grace Chapel UMC (30819)</t>
  </si>
  <si>
    <t>Granville UMC (30705)</t>
  </si>
  <si>
    <t>Green Hill UMC (30834)</t>
  </si>
  <si>
    <t>Gypsy UMC (30801)</t>
  </si>
  <si>
    <t>Harner Chapel UMC (30591)</t>
  </si>
  <si>
    <t>Haught Chapel UMC (30373)</t>
  </si>
  <si>
    <t>Haymond UMC (30424)</t>
  </si>
  <si>
    <t>Highland Ave UMC (Fairmont) (3  Fairmont, WV</t>
  </si>
  <si>
    <t>Highland Park UMC (30605)</t>
  </si>
  <si>
    <t>Highlawns UMC (30715)</t>
  </si>
  <si>
    <t>Hopewell UMC (Bruceton) (30234)</t>
  </si>
  <si>
    <t>Hopewell UMC (Catawba) (30243)</t>
  </si>
  <si>
    <t>Hoult UMC (30661)</t>
  </si>
  <si>
    <t>Howesville UMC (30464)</t>
  </si>
  <si>
    <t>Hutchinson UMC (30804)</t>
  </si>
  <si>
    <t>Janes Memorial UMC (30206)</t>
  </si>
  <si>
    <t>Jerusalem UMC (Philippi) (30807)</t>
  </si>
  <si>
    <t>Joetown UMC (30172)</t>
  </si>
  <si>
    <t>Johnson Chapel UMC (30471)</t>
  </si>
  <si>
    <t>Jones Run UMC (30844)</t>
  </si>
  <si>
    <t>Jones UMC (30595)  Morgantown, WV</t>
  </si>
  <si>
    <t>Kanes Creek UMC (30691)</t>
  </si>
  <si>
    <t>Kasson UMC (30840)</t>
  </si>
  <si>
    <t>Kingmont UMC (30664)</t>
  </si>
  <si>
    <t>Knottsville UMC (30481)</t>
  </si>
  <si>
    <t>Lamberts Run UMC (30830)</t>
  </si>
  <si>
    <t>Laurel Point UMC (30104)</t>
  </si>
  <si>
    <t>Levels UMC (30244)</t>
  </si>
  <si>
    <t>Life UMC (30320)</t>
  </si>
  <si>
    <t>Logansport UMC (30496)</t>
  </si>
  <si>
    <t>Lumberport UMC (30832)  Lumberport, WV</t>
  </si>
  <si>
    <t>Lynch Chapel UMC (30106)</t>
  </si>
  <si>
    <t>Mansfield UMC (30835)</t>
  </si>
  <si>
    <t>Mariahs Chapel UMC (30812)</t>
  </si>
  <si>
    <t>Marys Chapel UMC (30813)</t>
  </si>
  <si>
    <t>Masontown UMC (30530)</t>
  </si>
  <si>
    <t>McCurdysville UMC (30148)</t>
  </si>
  <si>
    <t>Meadowdale H&amp;H Chapel UMC (30541)</t>
  </si>
  <si>
    <t>Miracle Run UMC (30193)</t>
  </si>
  <si>
    <t>Montana UMC (30246)</t>
  </si>
  <si>
    <t>Monumental UMC (30125)  Barrackville, WV</t>
  </si>
  <si>
    <t>Mt. Israel UMC (30275)</t>
  </si>
  <si>
    <t>Mt. Moriah UMC (30217)</t>
  </si>
  <si>
    <t>Mt. Morris UMC (30841)</t>
  </si>
  <si>
    <t>Mt. Pleasant UMC (30475)</t>
  </si>
  <si>
    <t>Mt. Pleasant UMC (30483)</t>
  </si>
  <si>
    <t>Mt. Tabor UMC (30761)</t>
  </si>
  <si>
    <t>Mt. Union UMC (30228)</t>
  </si>
  <si>
    <t>Mt. Vernon UMC (30694)</t>
  </si>
  <si>
    <t>Mt. Vernon UMC (30837)</t>
  </si>
  <si>
    <t>Mt. View UMC (30726)</t>
  </si>
  <si>
    <t>Mt. Zion UMC (30166)</t>
  </si>
  <si>
    <t>Mt. Zion UMC (30276)</t>
  </si>
  <si>
    <t>Mt. Zion UMC (Catawba Charge) (30248)</t>
  </si>
  <si>
    <t>Nestorville UMC (30842)</t>
  </si>
  <si>
    <t>New Hope Valley UMC (30843)</t>
  </si>
  <si>
    <t>Newburg UMC (30658)</t>
  </si>
  <si>
    <t>Oak Forest UMC (30769)</t>
  </si>
  <si>
    <t>Olive UMC (30196)</t>
  </si>
  <si>
    <t>Otterbein UMC (30802)</t>
  </si>
  <si>
    <t>Peora UMC (30845)</t>
  </si>
  <si>
    <t>Philippi UMC (30849)  Philippi, WV</t>
  </si>
  <si>
    <t>Pine Bluff UMC (30846)</t>
  </si>
  <si>
    <t>Pisgah UMC (30236)</t>
  </si>
  <si>
    <t>Pisgah UMC (30544)</t>
  </si>
  <si>
    <t>Pleasant Creek UMC (30814)</t>
  </si>
  <si>
    <t>Pleasant Valley UMC (30568)</t>
  </si>
  <si>
    <t>Plum Run UMC (30188)</t>
  </si>
  <si>
    <t>Pruntytown UMC (30684)</t>
  </si>
  <si>
    <t>Reedsville UMC (30698)</t>
  </si>
  <si>
    <t>Riverside UMC (30701)</t>
  </si>
  <si>
    <t>Rivesville UMC (30711)</t>
  </si>
  <si>
    <t>Rymer UMC (30497)</t>
  </si>
  <si>
    <t>Sabra UMC (30601)</t>
  </si>
  <si>
    <t>Shays Chapel UMC (30466)  Tunnelton, WV</t>
  </si>
  <si>
    <t>Simpson Evans Chapel UMC (30408)</t>
  </si>
  <si>
    <t>Sinclair UMC (30278)</t>
  </si>
  <si>
    <t>Sniders Temple UMC (30108)</t>
  </si>
  <si>
    <t>Spruce Street UMC (30610)  Morgantown, WV</t>
  </si>
  <si>
    <t>St. Johns (Fairview) (30141)</t>
  </si>
  <si>
    <t>Stringtown UMC (30820)</t>
  </si>
  <si>
    <t>Sturgiss Chapel UMC (30744)</t>
  </si>
  <si>
    <t>Sugar Creek UMC (30821)  Belington, WV</t>
  </si>
  <si>
    <t>Sugar Valley UMC (30238)</t>
  </si>
  <si>
    <t>Suncrest UMC (30580)  Morgantown, WV</t>
  </si>
  <si>
    <t>Talbott UMC (30828)</t>
  </si>
  <si>
    <t>Teverbaugh Chapel UMC (30806)</t>
  </si>
  <si>
    <t>Thornton UMC (30486)</t>
  </si>
  <si>
    <t>Trinity UMC (Fairmont) (30360)  Fairmont, WV</t>
  </si>
  <si>
    <t>Trinity UMC (Grafton)(30441)</t>
  </si>
  <si>
    <t>Tunnelton UMC (30728)</t>
  </si>
  <si>
    <t>Tyrone UMC (30810)  Morgantown, WV</t>
  </si>
  <si>
    <t>Valley Chapel UMC (Fairmont) (  Fairmont, WV</t>
  </si>
  <si>
    <t>Valley Chapel UMC (Wadestown) (30766)</t>
  </si>
  <si>
    <t>Victor Chapel UMC (30825)</t>
  </si>
  <si>
    <t>Wadestown UMC (30768)</t>
  </si>
  <si>
    <t>Wallace UMC (30852)</t>
  </si>
  <si>
    <t>Walnut Grove UMC (30265)</t>
  </si>
  <si>
    <t>Wana UMC (30198)</t>
  </si>
  <si>
    <t>Warren UMC (30445)</t>
  </si>
  <si>
    <t>Wesley Chapel UMC (30488)</t>
  </si>
  <si>
    <t>Wesley Chapel UMC (30778)</t>
  </si>
  <si>
    <t>Wesley UMC (Fairview) (30378)</t>
  </si>
  <si>
    <t>Wesley UMC (Morgantown) (30630)</t>
  </si>
  <si>
    <t>West Farmington UMC (30398)</t>
  </si>
  <si>
    <t>Westover UMC (30780)</t>
  </si>
  <si>
    <t>Westside UMC (30816)</t>
  </si>
  <si>
    <t>Winfield UMC (30548)</t>
  </si>
  <si>
    <t>Woodland UMC (30790)</t>
  </si>
  <si>
    <t>Ziesing UMC (30831)</t>
  </si>
  <si>
    <t>Western District</t>
  </si>
  <si>
    <t>Asbury UMC (Letart) (35291)</t>
  </si>
  <si>
    <t>Bachtel UMC (35850)</t>
  </si>
  <si>
    <t>Beale Chapel UMC (35121)</t>
  </si>
  <si>
    <t>Beech Hill UMC (35321)</t>
  </si>
  <si>
    <t>Bellemead UMC (35730)</t>
  </si>
  <si>
    <t>Bethesda UMC (35150)  Ona, WV</t>
  </si>
  <si>
    <t>Beverly Hills UMC (35340)</t>
  </si>
  <si>
    <t>Big Laurel UMC (35701)</t>
  </si>
  <si>
    <t>Central UMC (Huntington) (3535  Huntington,</t>
  </si>
  <si>
    <t>Ceredo UMC (35180)</t>
  </si>
  <si>
    <t>Clifton UMC (35191)</t>
  </si>
  <si>
    <t>Community of Grace UMC (35625)  Huntington,</t>
  </si>
  <si>
    <t>Cox Landing UMC (35200)  Lesage, WV</t>
  </si>
  <si>
    <t>Crockett-Booten UMC (35210)</t>
  </si>
  <si>
    <t>Cross Roads UMC (Huntington) (  Huntington,</t>
  </si>
  <si>
    <t>Davis Bowen UMC (35230)</t>
  </si>
  <si>
    <t>Dillon Chapel UMC (35380)  Huntington, WV</t>
  </si>
  <si>
    <t>Fairfield UMC (35123)</t>
  </si>
  <si>
    <t>First UMC (Barboursville) (351  Barboursvill</t>
  </si>
  <si>
    <t>First UMC (Huntington) (35410)</t>
  </si>
  <si>
    <t>First UMC (Williamson) (35802)</t>
  </si>
  <si>
    <t>Florence Memorial UMC (35601)  Lavalette, WV</t>
  </si>
  <si>
    <t>Fort Gay UMC (35254)</t>
  </si>
  <si>
    <t>Fourth Avenue UMC (Huntington)(35420)</t>
  </si>
  <si>
    <t>Glenwood UMC (35461)</t>
  </si>
  <si>
    <t>Good Shepherd UMC (35280)</t>
  </si>
  <si>
    <t>Graham Station UMC (35293)</t>
  </si>
  <si>
    <t>Guyandotte UMC (35440)  Huntington, WV</t>
  </si>
  <si>
    <t>Hamlin (35310)</t>
  </si>
  <si>
    <t>Harmony UMC (Huntington) (35520)</t>
  </si>
  <si>
    <t>Hartford UMC (35295)</t>
  </si>
  <si>
    <t>Heights UMC (35740)</t>
  </si>
  <si>
    <t>Hickory Chapel UMC (35627)</t>
  </si>
  <si>
    <t>Hopewell UMC (35256)</t>
  </si>
  <si>
    <t>Johnson Memorial UMC (Hunt.) (  Huntington,</t>
  </si>
  <si>
    <t>Kenova UMC (35570)</t>
  </si>
  <si>
    <t>Kermit UMC (35890)</t>
  </si>
  <si>
    <t>Krebs Chapel UMC (35580)</t>
  </si>
  <si>
    <t>Lavalette UMC (35590)</t>
  </si>
  <si>
    <t>Leon UMC (35623)</t>
  </si>
  <si>
    <t>Lynn Chapel UMC (35604)</t>
  </si>
  <si>
    <t>Mason UMC (35650)  Mason, WV</t>
  </si>
  <si>
    <t>Matewan UMC (35800)  Matewan, WV</t>
  </si>
  <si>
    <t>Mays Chapel UMC (35660)</t>
  </si>
  <si>
    <t>Memorial UMC (Williamson) (358  Williamson,</t>
  </si>
  <si>
    <t>Midkiff UMC (35703)</t>
  </si>
  <si>
    <t>Milton UMC (35670)  Milton, WV</t>
  </si>
  <si>
    <t>Moores Chapel UMC (35127)</t>
  </si>
  <si>
    <t>Mount Union UMC (Huntington) (35480)</t>
  </si>
  <si>
    <t>Mt. Union UMC (Pliny) (35880)</t>
  </si>
  <si>
    <t>Myra UMC (35702)</t>
  </si>
  <si>
    <t>New Haven (35690)</t>
  </si>
  <si>
    <t>Oak Grove UMC (35801)</t>
  </si>
  <si>
    <t>Palermo UMC (35704)</t>
  </si>
  <si>
    <t>Pea Ridge UMC (35510)  Huntington, WV</t>
  </si>
  <si>
    <t>Pine Grove UMC (35705)</t>
  </si>
  <si>
    <t>Shiloh UMC (35778)</t>
  </si>
  <si>
    <t>Smith Memorial UMC (35774)</t>
  </si>
  <si>
    <t>Steele Memorial UMC (35140)</t>
  </si>
  <si>
    <t>Sunrise UMC (35464)</t>
  </si>
  <si>
    <t>Trinity UMC (Pt. Pleasant) (35  Point Pleasa</t>
  </si>
  <si>
    <t>Union UMC (35806)</t>
  </si>
  <si>
    <t>Vernon UMC (35808)</t>
  </si>
  <si>
    <t>Wayne UMC (35815)</t>
  </si>
  <si>
    <t>West Columbia UMC (35198)</t>
  </si>
  <si>
    <t>West Hamlin UMC (35820)  West Hamlin, WV</t>
  </si>
  <si>
    <t>Westmoreland UMC (35550)</t>
  </si>
  <si>
    <t>Yawkey UMC (35709)  Griffithsville, WV</t>
  </si>
  <si>
    <t>Greenbrier District</t>
  </si>
  <si>
    <t>Alvon UMC (40111)</t>
  </si>
  <si>
    <t>Andrew Chapel UMC (40501)</t>
  </si>
  <si>
    <t>Arbovale UMC (40351)</t>
  </si>
  <si>
    <t>Barton UMC (40827)</t>
  </si>
  <si>
    <t>Bascom UMC (40441)</t>
  </si>
  <si>
    <t>Bays Chapel UMC (40821)</t>
  </si>
  <si>
    <t>Beckley Chapel UMC (40261)</t>
  </si>
  <si>
    <t>Bennett Memorial UMC (40475)</t>
  </si>
  <si>
    <t>Bethel UMC (Camden) (40802)</t>
  </si>
  <si>
    <t>Bethel UMC (Greenville) (40201)</t>
  </si>
  <si>
    <t>Bethel UMC (No. Pocahontas) (40164)</t>
  </si>
  <si>
    <t>Bethel UMC (Poe) (40131)</t>
  </si>
  <si>
    <t>Bruffey UMC (40321)</t>
  </si>
  <si>
    <t>Buckhorn UMC (40241)</t>
  </si>
  <si>
    <t>Calvary UMC (Richlands) (40371)</t>
  </si>
  <si>
    <t>Campbelltown UMC (40181)</t>
  </si>
  <si>
    <t>Cass UMC (40352)</t>
  </si>
  <si>
    <t>Central Union UMC (40182)</t>
  </si>
  <si>
    <t>Chestnut Grove UMC (40824)</t>
  </si>
  <si>
    <t>Cokesbury UMC (40323)</t>
  </si>
  <si>
    <t>Cowen-Trinity UMC (40803)</t>
  </si>
  <si>
    <t>Crichton UMC (40263)</t>
  </si>
  <si>
    <t>Delphia UMC (40152)</t>
  </si>
  <si>
    <t>Dotson Simpson UMC (40332)</t>
  </si>
  <si>
    <t>Downtain UMC (40264)</t>
  </si>
  <si>
    <t>Dropping Lick UMC (40291)  Union, WV</t>
  </si>
  <si>
    <t>Dunmore UMC (40354)</t>
  </si>
  <si>
    <t>Durbin UMC (40166)  Arbovale, WV</t>
  </si>
  <si>
    <t>Dyer UMC (40804)</t>
  </si>
  <si>
    <t>Eakle Chapel UMC (40114)</t>
  </si>
  <si>
    <t>Edray UMC (40183)</t>
  </si>
  <si>
    <t>Elizabeth Chapel (Leivasy) (40265)</t>
  </si>
  <si>
    <t>Elizabeth Chapel (Ronceverte)   Ronceverte,</t>
  </si>
  <si>
    <t>Emmanuel UMC (40144)</t>
  </si>
  <si>
    <t>Emmanuel UMC (White Sulphur) (  White Sulphu</t>
  </si>
  <si>
    <t>Eureka UMC (Leivasy) (40266)</t>
  </si>
  <si>
    <t>Faith UMC (Richwood) (40391)  Richwood, WV</t>
  </si>
  <si>
    <t>Fenwick UMC (40395)  Richwood, WV</t>
  </si>
  <si>
    <t>First UMC (Hinton) (40220)</t>
  </si>
  <si>
    <t>First UMC (Richwood) (40401)  Richwood, WV</t>
  </si>
  <si>
    <t>First UMC (Webster Springs) (40831)</t>
  </si>
  <si>
    <t>Forest Hill UMC (40481)</t>
  </si>
  <si>
    <t>Frankford UMC (40192)  Frankford, WV</t>
  </si>
  <si>
    <t>Frost UMC (40312)</t>
  </si>
  <si>
    <t>Gap Mills UMC (40491)</t>
  </si>
  <si>
    <t>Gilboa UMC (40132)</t>
  </si>
  <si>
    <t>Gilgal UMC (40512)</t>
  </si>
  <si>
    <t>Grace UMC (Fort Spring Chg)(40374)</t>
  </si>
  <si>
    <t>Green Valley UMC (40815)</t>
  </si>
  <si>
    <t>Greenville UMC (40202)</t>
  </si>
  <si>
    <t>Hickory Grove UMC (40514)</t>
  </si>
  <si>
    <t>Hilltop UMC (40242)</t>
  </si>
  <si>
    <t>Hinkle Mountain UMC (40405)</t>
  </si>
  <si>
    <t>Huntersville UMC (40313)</t>
  </si>
  <si>
    <t>James Chapel UMC (40146)</t>
  </si>
  <si>
    <t>Janes Chapel UMC (40376)</t>
  </si>
  <si>
    <t>John Wesley UMC (Lewisburg) (4  Lewisburg, W</t>
  </si>
  <si>
    <t>Johnson Memorial UMC (Alderson  Alderson, WV</t>
  </si>
  <si>
    <t>Jordan Chapel UMC (40174)</t>
  </si>
  <si>
    <t>Lewisburg UMC (40280)</t>
  </si>
  <si>
    <t>Liberty UMC (Leivasy) (40268)</t>
  </si>
  <si>
    <t>Lindside UMC (40292)</t>
  </si>
  <si>
    <t>Lockbridge UMC (40819)</t>
  </si>
  <si>
    <t>Macedonia UMC (40176)</t>
  </si>
  <si>
    <t>Main Street UMC (40541) (Ronceverte)</t>
  </si>
  <si>
    <t>Marlinton UMC (40300)</t>
  </si>
  <si>
    <t>Martha's Chapel UMC (40234)</t>
  </si>
  <si>
    <t>Marvin Chapel UMC (Levelton) (40272)</t>
  </si>
  <si>
    <t>Maude Chapel UMC (40462)</t>
  </si>
  <si>
    <t>May Chapel UMC (40115)</t>
  </si>
  <si>
    <t>McClung Memorial UMC  (Smoot)   Smoot, WV</t>
  </si>
  <si>
    <t>McMillion UMC (40504)</t>
  </si>
  <si>
    <t>Meadow Bridge UMC (40820)</t>
  </si>
  <si>
    <t>Memorial UMC (Summersville) (40471)</t>
  </si>
  <si>
    <t>Miller Memorial UMC (40121)</t>
  </si>
  <si>
    <t>Minnehaha Springs UMC (40315)  Marlinton, WV</t>
  </si>
  <si>
    <t>Mountain Grove UMC (40316)</t>
  </si>
  <si>
    <t>Mt. Hedding UMC (40205)</t>
  </si>
  <si>
    <t>Mt. Hermon UMC (Renick) (40194)</t>
  </si>
  <si>
    <t>Mt. Olive-Lookout UMC (40825)</t>
  </si>
  <si>
    <t>Mt. Olivet UMC (40196)</t>
  </si>
  <si>
    <t>Mt. Pisgah UMC (40125)</t>
  </si>
  <si>
    <t>Mt. Vernon UMC (Alderson Chg) (40378)</t>
  </si>
  <si>
    <t>Mt. Zion UMC (Craigsville) (40154)</t>
  </si>
  <si>
    <t>Mt. Zion UMC (Hico) (40812)</t>
  </si>
  <si>
    <t>Mt. Zion UMC (Hinton) (40235)</t>
  </si>
  <si>
    <t>Mt. Zion UMC (Levelton) (40274)</t>
  </si>
  <si>
    <t>Mt. Zion UMC (Nettie) (40178)   Nettie,</t>
  </si>
  <si>
    <t>Muddlety UMC (40339)</t>
  </si>
  <si>
    <t>New Hope UMC (40484)</t>
  </si>
  <si>
    <t>Oak Grove UMC (Talcott) (40486)</t>
  </si>
  <si>
    <t>Peniel UMC (Hominy Falls) (40244)</t>
  </si>
  <si>
    <t>Peterstown UMC (40341)  Peterstown, WV</t>
  </si>
  <si>
    <t>Pierson Chapel UMC (40134)</t>
  </si>
  <si>
    <t>Pine Grove UMC (40327)  Gap Mills, WV</t>
  </si>
  <si>
    <t>Pleasant Hill UMC (40826)</t>
  </si>
  <si>
    <t>Rainelle UMC (40360)  Rainelle, WV</t>
  </si>
  <si>
    <t>Red Sulphur UMC (40294)</t>
  </si>
  <si>
    <t>Richmond Chapel UMC (40813)</t>
  </si>
  <si>
    <t>Rock Camp UMC (40296)</t>
  </si>
  <si>
    <t>Royal Chapel UMC (40138)</t>
  </si>
  <si>
    <t>Sam Black UMC (40464)</t>
  </si>
  <si>
    <t>Sand Knob UMC (40236)</t>
  </si>
  <si>
    <t>Seebert UMC (40276)</t>
  </si>
  <si>
    <t>Shady Grove UMC (40814)</t>
  </si>
  <si>
    <t>Shiloh UMC (40328)</t>
  </si>
  <si>
    <t>Simms Memorial UMC (40136)</t>
  </si>
  <si>
    <t>Soule Chapel UMC (40466)</t>
  </si>
  <si>
    <t>St. James UMC (White Sulphr. Spg (40543)</t>
  </si>
  <si>
    <t>St. Johns UMC (Greenville) (40207)</t>
  </si>
  <si>
    <t>St. Lukes UMC (Craigsville) (4  Craigsville,</t>
  </si>
  <si>
    <t>St. Pauls UMC (Ansted) (40800)</t>
  </si>
  <si>
    <t>Sugar Grove UMC (40248)</t>
  </si>
  <si>
    <t>Sunrise Chapel UMC (40467)</t>
  </si>
  <si>
    <t>Swago UMC (40186)</t>
  </si>
  <si>
    <t>Trinity (Pickaway) UMC (40496)</t>
  </si>
  <si>
    <t>Trinity UMC (Ronceverte) (4042  Ronceverte,</t>
  </si>
  <si>
    <t>Trinity UMC (Talcott) (40488)</t>
  </si>
  <si>
    <t>Union UMC (40498)  Union, WV</t>
  </si>
  <si>
    <t>Victor UMC (40801)</t>
  </si>
  <si>
    <t>Wayside UMC (Greenville) (40208)</t>
  </si>
  <si>
    <t>Wesley Chapel (Levelton) (40278)</t>
  </si>
  <si>
    <t>Wesley Chapel UMC (NoPocahontas) (40358)</t>
  </si>
  <si>
    <t>Wesley Chapel UMC (Williamsburg) (40508)</t>
  </si>
  <si>
    <t>Whatcoat UMC (40118)</t>
  </si>
  <si>
    <t>Whites Chapel UMC (40188)</t>
  </si>
  <si>
    <t>Little Kanawha District</t>
  </si>
  <si>
    <t>Alberts Chapel UMC (45817)</t>
  </si>
  <si>
    <t>Aplin UMC (45641)</t>
  </si>
  <si>
    <t>Beason UMC (45561)</t>
  </si>
  <si>
    <t>Beech Grove UMC (45271)</t>
  </si>
  <si>
    <t>Beech Grove UMC (45827)</t>
  </si>
  <si>
    <t>Beech UMC (45814)</t>
  </si>
  <si>
    <t>Beech Valley UMC (45823)</t>
  </si>
  <si>
    <t>Belmont UMC (45210)  Belmont, WV</t>
  </si>
  <si>
    <t>Berea UMC (45562)</t>
  </si>
  <si>
    <t>Bethany UMC (Parkersburg) (45340)</t>
  </si>
  <si>
    <t>Bethany UMC (Smithville) (45691)</t>
  </si>
  <si>
    <t>Bethel UMC (Pullman) (45563)</t>
  </si>
  <si>
    <t>Bethel UMC (Reedy Chg) (45828)</t>
  </si>
  <si>
    <t>Bethel UMC (Smithville) (45692)</t>
  </si>
  <si>
    <t>Big Tygart UMC (45860)</t>
  </si>
  <si>
    <t>Blandville UMC (45847)</t>
  </si>
  <si>
    <t>Brisco UMC (45643)</t>
  </si>
  <si>
    <t>Burning Springs UMC (45323)</t>
  </si>
  <si>
    <t>Burnt House UMC (45693)</t>
  </si>
  <si>
    <t>Cairo UMC (45142)</t>
  </si>
  <si>
    <t>Calcutta UMC (45123)</t>
  </si>
  <si>
    <t>Calvary UMC (Ripley) (45621)  Ripley, WV</t>
  </si>
  <si>
    <t>Cascara UMC (45843)</t>
  </si>
  <si>
    <t>Cedar Grove UMC (45150)</t>
  </si>
  <si>
    <t>Cedar Run UMC (45591)  Ravenswood, WV</t>
  </si>
  <si>
    <t>Center Valley UMC (45251)</t>
  </si>
  <si>
    <t>Chesterville UMC (45291)  Mineral Wells, WV</t>
  </si>
  <si>
    <t>Christ UMC (Parkersburg) (4535  Parkersburg,</t>
  </si>
  <si>
    <t>Coleman Chapel UMC (45593)</t>
  </si>
  <si>
    <t>Comet UMC (45671)</t>
  </si>
  <si>
    <t>Cooley UMC (45491)</t>
  </si>
  <si>
    <t>Cottageville UMC (45161)</t>
  </si>
  <si>
    <t>Cow Creek UMC (45126)</t>
  </si>
  <si>
    <t>Crossroads UMC (Waverly) (4518  Waverly, WV</t>
  </si>
  <si>
    <t>Davisson Chapel UMC (45145)</t>
  </si>
  <si>
    <t>East Vienna UMC (45720)</t>
  </si>
  <si>
    <t>Edgelawn UMC (Parkersburg) (45360)</t>
  </si>
  <si>
    <t>Elizabeth UMC (45190)</t>
  </si>
  <si>
    <t>Emmanuel (West Union) (45850)</t>
  </si>
  <si>
    <t>Epworth (Parkersburg) (45370)</t>
  </si>
  <si>
    <t>Epworth UMC (Ripley) (45630)</t>
  </si>
  <si>
    <t>Evans UMC (45173)</t>
  </si>
  <si>
    <t>Evergreen UMC (45844)  Salem, WV</t>
  </si>
  <si>
    <t>Fairview UMC (Auburn) (45102)</t>
  </si>
  <si>
    <t>Fairview UMC (Leroy) (45252)</t>
  </si>
  <si>
    <t>Fairview UMC (Washington) (458  Washington,</t>
  </si>
  <si>
    <t>First UMC (Parkersburg) (45380  Parkersburg,</t>
  </si>
  <si>
    <t>First UMC (Ravenswood) (45570)</t>
  </si>
  <si>
    <t>First UMC (Williamstown) (45790)</t>
  </si>
  <si>
    <t>Flatwoods UMC (45163)</t>
  </si>
  <si>
    <t>Gandeeville UMC (45800)</t>
  </si>
  <si>
    <t>Gates Ridge UMC (45262)</t>
  </si>
  <si>
    <t>Gihon UMC (45221)</t>
  </si>
  <si>
    <t>Greenwood UMC (45513)</t>
  </si>
  <si>
    <t>Harmony UMC (45565)</t>
  </si>
  <si>
    <t>Harrison Street UMC (45811)</t>
  </si>
  <si>
    <t>Hurshers Run UMC (45516)</t>
  </si>
  <si>
    <t>Independence UMC (45674)</t>
  </si>
  <si>
    <t>Kanawha Chapel UMC (45242)</t>
  </si>
  <si>
    <t>Keffer UMC (45836)</t>
  </si>
  <si>
    <t>King Knob UMC (45695)</t>
  </si>
  <si>
    <t>Knotts Memorial UMC (45808)  Grantsville, WV</t>
  </si>
  <si>
    <t>Lauckport UMC (45390)</t>
  </si>
  <si>
    <t>Liberty UMC (Spencer) (45837)</t>
  </si>
  <si>
    <t>Limestone UMC (45264)</t>
  </si>
  <si>
    <t>Liverpool UMC (45254)</t>
  </si>
  <si>
    <t>Lockhart UMC (45274)</t>
  </si>
  <si>
    <t>Logan Memorial UMC (45400)</t>
  </si>
  <si>
    <t>Louisa Chapel UMC (Arnoldsburg) (45812)</t>
  </si>
  <si>
    <t>Lowdell UMC (45134)</t>
  </si>
  <si>
    <t>Lubeck UMC (45280)  Washington, WV</t>
  </si>
  <si>
    <t>Memorial (Spencer) (45841)</t>
  </si>
  <si>
    <t>Merrill Chapel UMC (45293)</t>
  </si>
  <si>
    <t>Millwood UMC (45166)</t>
  </si>
  <si>
    <t>Minnora UMC (45809)</t>
  </si>
  <si>
    <t>Mole Hill UMC (45518)</t>
  </si>
  <si>
    <t>Mount Welcome UMC (45801)</t>
  </si>
  <si>
    <t>Mt. Carmel UMC (45243)</t>
  </si>
  <si>
    <t>Mt. Hope UMC (45266)</t>
  </si>
  <si>
    <t>Mt. Olivet (Ellenboro) (45201)</t>
  </si>
  <si>
    <t>Mt. Pleasant UMC (45310)</t>
  </si>
  <si>
    <t>Mt. Pleasant UMC (Williamstown) (45664)</t>
  </si>
  <si>
    <t>Mt. Zion UMC (Mt. Zion) (45821)</t>
  </si>
  <si>
    <t>Murphytown UMC (45605)</t>
  </si>
  <si>
    <t>New Home UMC (45326)</t>
  </si>
  <si>
    <t>Newberne UMC (45106)</t>
  </si>
  <si>
    <t>Nine Mile UMC (45704)  Saint Marys, WV</t>
  </si>
  <si>
    <t>North UMC (Ravenswood) (45580)  Ravenswood,</t>
  </si>
  <si>
    <t>Nutter Farm UMC (45148)</t>
  </si>
  <si>
    <t>Orma UMC (45813)</t>
  </si>
  <si>
    <t>Oxford UMC (45567)</t>
  </si>
  <si>
    <t>Parchment Chapel UMC (45802)</t>
  </si>
  <si>
    <t>Parkview UMC (Parkersburg) (45410)</t>
  </si>
  <si>
    <t>Pennsboro UMC (45525)</t>
  </si>
  <si>
    <t>Pettyville UMC (45540)</t>
  </si>
  <si>
    <t>Pisgah UMC (45256)</t>
  </si>
  <si>
    <t>Pleasant Grove UMC (45494)  Waverly, WV</t>
  </si>
  <si>
    <t>Pleasant Hill  UMC (Calhoun) (45826)</t>
  </si>
  <si>
    <t>Pleasant Hill UMC (45496)  ,</t>
  </si>
  <si>
    <t>Pleasant Hill UMC (Parkersburg) (45228)</t>
  </si>
  <si>
    <t>Pleasant Valley UMC (45804)</t>
  </si>
  <si>
    <t>Pleasant View UMC (45168)</t>
  </si>
  <si>
    <t>Raven Rock UMC (45557)</t>
  </si>
  <si>
    <t>Red Hill UMC (45601)</t>
  </si>
  <si>
    <t>Reedy UMC (45832)</t>
  </si>
  <si>
    <t>Riverhill UMC (45650)</t>
  </si>
  <si>
    <t>Rosemar UMC (45730)</t>
  </si>
  <si>
    <t>Sand Hill UMC (45661)</t>
  </si>
  <si>
    <t>Sandyville UMC (45676)</t>
  </si>
  <si>
    <t>Seventh St. UMC (Parkersburg) (45420)</t>
  </si>
  <si>
    <t>Shiloh UMC (45304)</t>
  </si>
  <si>
    <t>Silverton UMC (45681)</t>
  </si>
  <si>
    <t>Siniaville UMC (45648)  Ripley, WV</t>
  </si>
  <si>
    <t>Slate Chapel UMC (45298)</t>
  </si>
  <si>
    <t>Slate UMC (45838)</t>
  </si>
  <si>
    <t>Smithburg UMC (45849)</t>
  </si>
  <si>
    <t>Smithville UMC (45697)</t>
  </si>
  <si>
    <t>South Parkersburg (45430)</t>
  </si>
  <si>
    <t>Speed UMC (45805)</t>
  </si>
  <si>
    <t>Spruce Grove (45815)</t>
  </si>
  <si>
    <t>St. Andrews UMC (Parkersburg) (45440)</t>
  </si>
  <si>
    <t>St. John UMC (Vienna) (45740)</t>
  </si>
  <si>
    <t>St. Johns UMC (Spencer) (45840)</t>
  </si>
  <si>
    <t>St. Lukes UMC (Harrisville) (45230)</t>
  </si>
  <si>
    <t>St. Marys UMC (45708)  Saint Mary's, WV</t>
  </si>
  <si>
    <t>St. Pauls UMC (Parkersburg) (4  Parkersburg,</t>
  </si>
  <si>
    <t>Stephenson UMC (Parkersburg) (  Parkersburg,</t>
  </si>
  <si>
    <t>Stout Memorial UMC (Parksbrg)   Parkersburg,</t>
  </si>
  <si>
    <t>Summitt Valley UMC (45820)</t>
  </si>
  <si>
    <t>Trinity UMC (Parkersburg) (454  Parkersburg,</t>
  </si>
  <si>
    <t>Union Chapel UMC (45259)</t>
  </si>
  <si>
    <t>Vaught Chapel UMC (45247)</t>
  </si>
  <si>
    <t>Walker UMC (45248)</t>
  </si>
  <si>
    <t>Walker UMC (45810)</t>
  </si>
  <si>
    <t>Walton Union UMC (45806)</t>
  </si>
  <si>
    <t>Warren Chapel UMC (45803)</t>
  </si>
  <si>
    <t>Washington UMC (45770)</t>
  </si>
  <si>
    <t>Waverly UMC (45185)  Waverly, WV</t>
  </si>
  <si>
    <t>Wayside UMC (Vienna) (45750)</t>
  </si>
  <si>
    <t>Wesley Memorial Chapel UMC (45203)</t>
  </si>
  <si>
    <t>Wesley UMC (Vienna) (45760)  Vienna, WV</t>
  </si>
  <si>
    <t>White Oak UMC (45568)</t>
  </si>
  <si>
    <t>Wilson Memorial UMC (Ellenboro) (45206)</t>
  </si>
  <si>
    <t>Wince Chapel UMC (45209)</t>
  </si>
  <si>
    <t>Zion UMC (45839)</t>
  </si>
  <si>
    <t>Potomac Highlands District</t>
  </si>
  <si>
    <t>Albright UMC (50101)</t>
  </si>
  <si>
    <t>Amboy UMC (50121)</t>
  </si>
  <si>
    <t>Antioch UMC (50161)</t>
  </si>
  <si>
    <t>Asbury UMC (Baker) (50131)  Baker, WV</t>
  </si>
  <si>
    <t>Asbury UMC (Moorefield) (50401)</t>
  </si>
  <si>
    <t>Augusta UMC (50111)</t>
  </si>
  <si>
    <t>Aurora (50123)</t>
  </si>
  <si>
    <t>Baker UMC (50132)</t>
  </si>
  <si>
    <t>Bakers Chapel UMC (50403)</t>
  </si>
  <si>
    <t>Bass UMC (50404)</t>
  </si>
  <si>
    <t>Bayard UMC (50281)</t>
  </si>
  <si>
    <t>Beatty UMC (50102)</t>
  </si>
  <si>
    <t>Bethel UMC (Aurora) (50126)</t>
  </si>
  <si>
    <t>Bethel UMC (Cacapon) (50171)</t>
  </si>
  <si>
    <t>Bethel UMC (Hampshire) (50301)</t>
  </si>
  <si>
    <t>Blooming Rose UMC (50271)</t>
  </si>
  <si>
    <t>Bloomington UMC (50151)</t>
  </si>
  <si>
    <t>Buena Chapel UMC (50141)  Davis, WV</t>
  </si>
  <si>
    <t>Burlington UMC (50162)</t>
  </si>
  <si>
    <t>Calvary UMC (Keyser) (50320)</t>
  </si>
  <si>
    <t>Capon Bridge UMC (50172)</t>
  </si>
  <si>
    <t>Capon Chapel UMC (50174)</t>
  </si>
  <si>
    <t>Centenary UMC (50235)</t>
  </si>
  <si>
    <t>Central UMC (50176)(Capon Bridge Chg.)</t>
  </si>
  <si>
    <t>Chestnut Grove UMC (50152)</t>
  </si>
  <si>
    <t>Christ UMC (50571)(Rowlesburg)</t>
  </si>
  <si>
    <t>Circleville UMC (50552)</t>
  </si>
  <si>
    <t>Corinth UMC (50421)  Terra Alta, WV</t>
  </si>
  <si>
    <t>Corner UMC (50591)  Petersburg, WV</t>
  </si>
  <si>
    <t>Crellin UMC (50191)</t>
  </si>
  <si>
    <t>Davis UMC (50143)</t>
  </si>
  <si>
    <t>Deer Park UMC (50192)</t>
  </si>
  <si>
    <t>Duffey Memorial UMC (50406)</t>
  </si>
  <si>
    <t>Duling UMC (50163)  Keyser, WV</t>
  </si>
  <si>
    <t>Ebenezer UMC (50112)</t>
  </si>
  <si>
    <t>Elk Garden UMC (50212)  Elk Garden, WV</t>
  </si>
  <si>
    <t>Emmanuel UMC (50291)</t>
  </si>
  <si>
    <t>Emoryville UMC (50213)</t>
  </si>
  <si>
    <t>Etam UMC (50221)</t>
  </si>
  <si>
    <t>Fairview UMC (Keyser) (50353)</t>
  </si>
  <si>
    <t>Fairview-Bethel UMC (South Fork) (50604)</t>
  </si>
  <si>
    <t>Faith UMC (50181)(Cranesville)</t>
  </si>
  <si>
    <t>First UMC (Keyser) (50330)</t>
  </si>
  <si>
    <t>First UMC (Parsons) (50461)</t>
  </si>
  <si>
    <t>First UMC (Romney) (50561)  Romney, WV</t>
  </si>
  <si>
    <t>First UMC (Terra Alta) (50641)</t>
  </si>
  <si>
    <t>Flag Run Chapel UMC (50224)</t>
  </si>
  <si>
    <t>Flanagan Hill UMC (50146)</t>
  </si>
  <si>
    <t>Forest Glen UMC (50611)</t>
  </si>
  <si>
    <t>Fout Memorial UMC (50592)</t>
  </si>
  <si>
    <t>Francis Asbury UMC (50606)</t>
  </si>
  <si>
    <t>Freeland UMC (50423)</t>
  </si>
  <si>
    <t>Friendsville UMC (50274)</t>
  </si>
  <si>
    <t>Garretts Chapel UMC (50383)  Lost River, WV</t>
  </si>
  <si>
    <t>Gordon Chapel UMC (50501)</t>
  </si>
  <si>
    <t>Grace UMC (Keyser) (50340)  Keyser, WV</t>
  </si>
  <si>
    <t>Green Valley UMC (50226)</t>
  </si>
  <si>
    <t>Grove Street UMC (50534)  Petersburg, WV</t>
  </si>
  <si>
    <t>Hambleton UMC (50482)</t>
  </si>
  <si>
    <t>Hartmansville UMC (50215)</t>
  </si>
  <si>
    <t>Headsville UMC (50165)</t>
  </si>
  <si>
    <t>Hedrick Chapel UMC (50538)</t>
  </si>
  <si>
    <t>Hendricks UMC (50481)</t>
  </si>
  <si>
    <t>High Rock UMC (50553)</t>
  </si>
  <si>
    <t>Hotts Chapel UMC (50116)</t>
  </si>
  <si>
    <t>Hoyes UMC (50202)</t>
  </si>
  <si>
    <t>Irons Chapel UMC (50492)</t>
  </si>
  <si>
    <t>Island Hill UMC (50303)</t>
  </si>
  <si>
    <t>Janes UMC (50351)</t>
  </si>
  <si>
    <t>Jenkins Chapel UMC (50386)</t>
  </si>
  <si>
    <t>Jennings UMC (50293)</t>
  </si>
  <si>
    <t>Job UMC (50551)</t>
  </si>
  <si>
    <t>Kitzmiller-Mt. Bethel UMC (50371)</t>
  </si>
  <si>
    <t>Kurtz Chapel UMC (50194)</t>
  </si>
  <si>
    <t>Lahmansville UMC (50593)</t>
  </si>
  <si>
    <t>Laurel Dale UMC (50434)</t>
  </si>
  <si>
    <t>Leadmine UMC (50701)</t>
  </si>
  <si>
    <t>Levels UMC (50305)</t>
  </si>
  <si>
    <t>Lost River UMC (50387)</t>
  </si>
  <si>
    <t>Macedonia UMC (50705)</t>
  </si>
  <si>
    <t>Main Street UMC (50261) (Franklin)</t>
  </si>
  <si>
    <t>Main Street UMC (Petersburg) (50541)</t>
  </si>
  <si>
    <t>Marvin Chapel UMC (50391)</t>
  </si>
  <si>
    <t>Marvin Chapel UMC (50631)(Wardensville)</t>
  </si>
  <si>
    <t>McHenry UMC (50204)</t>
  </si>
  <si>
    <t>Moore UMC (Parsons) (50464)</t>
  </si>
  <si>
    <t>Mt. Carmel UMC (50595)</t>
  </si>
  <si>
    <t>Mt. Hebron (South Branch) (50596)</t>
  </si>
  <si>
    <t>Mt. Horeb UMC (50502)</t>
  </si>
  <si>
    <t>Mt. Lake Park Bethel UMC (50410)</t>
  </si>
  <si>
    <t>Mt. Olive UMC (50394)</t>
  </si>
  <si>
    <t>Mt. Pisgah UMC (50565)</t>
  </si>
  <si>
    <t>Mt. Sarah UMC (50228)</t>
  </si>
  <si>
    <t>Mt. Storm UMC (50288)</t>
  </si>
  <si>
    <t>Mt. Zion UMC (50295)(Northeast Garrett)</t>
  </si>
  <si>
    <t>Mt. Zion UMC (Augusta) (50118)</t>
  </si>
  <si>
    <t>Mt. Zion UMC (Bloomington) (50154)</t>
  </si>
  <si>
    <t>Mt. Zion UMC (Franklin) (50265)</t>
  </si>
  <si>
    <t>Nethken Hill UMC (50217)</t>
  </si>
  <si>
    <t>North Dry Run UMC (50554)</t>
  </si>
  <si>
    <t>North River Mills UMC (50178)</t>
  </si>
  <si>
    <t>Oak Grove UMC (50408)  Moorefield, WV</t>
  </si>
  <si>
    <t>Otterbein UMC (Kingwood) (50364)</t>
  </si>
  <si>
    <t>Otterbein UMC (South Branch) (50597)</t>
  </si>
  <si>
    <t>Paradise UMC (50203)</t>
  </si>
  <si>
    <t>Pine Grove UMC (50573)</t>
  </si>
  <si>
    <t>Pine Grove UMC (Baker) (50137)</t>
  </si>
  <si>
    <t>Pleasant Dale UMC (Albright) (50105)</t>
  </si>
  <si>
    <t>Pleasant View UMC (50555)</t>
  </si>
  <si>
    <t>Reeds Creek UMC (50503)</t>
  </si>
  <si>
    <t>Rees Chapel UMC (50438)</t>
  </si>
  <si>
    <t>Riverside UMC (50602)</t>
  </si>
  <si>
    <t>Riverton UMC (50556)</t>
  </si>
  <si>
    <t>Salem UMC (50306)</t>
  </si>
  <si>
    <t>Selbysport UMC (50278)</t>
  </si>
  <si>
    <t>Seneca UMC (50558)</t>
  </si>
  <si>
    <t>Shiloh UMC (50633)</t>
  </si>
  <si>
    <t>Sites Chapel UMC (50548)</t>
  </si>
  <si>
    <t>Sperrys Run UMC (50138)</t>
  </si>
  <si>
    <t>Springfield UMC (50618)</t>
  </si>
  <si>
    <t>St. George UMC (50626)</t>
  </si>
  <si>
    <t>St. Johns UMC (Parsons) (50485)</t>
  </si>
  <si>
    <t>St. Johns UMC (Pendleton) (50505)</t>
  </si>
  <si>
    <t>St. Paul UMC (Williamsport) (50598)</t>
  </si>
  <si>
    <t>St. Pauls (Parsons) UMC (50498)</t>
  </si>
  <si>
    <t>St. Pauls UMC (Forest Glen Chrg) (50586)</t>
  </si>
  <si>
    <t>St. Pauls UMC (Grantsville) (50292)</t>
  </si>
  <si>
    <t>St. Pauls UMC (Oakland) (50440  Oakland, MD</t>
  </si>
  <si>
    <t>State Line UMC (50298)</t>
  </si>
  <si>
    <t>Stemple Ridge UMC (50128)</t>
  </si>
  <si>
    <t>Sulphur UMC (50218)</t>
  </si>
  <si>
    <t>Swanton Otterbein UMC (50158)</t>
  </si>
  <si>
    <t>Thomas UMC (50148)</t>
  </si>
  <si>
    <t>Trinity UMC (Fort Ashby) (50231)</t>
  </si>
  <si>
    <t>Trinity UMC (Piedmont) (50511)</t>
  </si>
  <si>
    <t>Trinity UMC (Terra Alta) (50428)</t>
  </si>
  <si>
    <t>Union Chapel UMC (50628)</t>
  </si>
  <si>
    <t>Upper Tract UMC (50507)</t>
  </si>
  <si>
    <t>Valley Chapel UMC (50557)</t>
  </si>
  <si>
    <t>Waldon UMC (50515)  Piedmont, WV</t>
  </si>
  <si>
    <t>Walnut Street UMC (50251)</t>
  </si>
  <si>
    <t>Wardensville UMC (50660)</t>
  </si>
  <si>
    <t>Wesley Chapel UMC (Albright) (50108)</t>
  </si>
  <si>
    <t>Wesley Chapel UMC (Hampshire) (50308)</t>
  </si>
  <si>
    <t>Wesley Chapel UMC (Rowlesburg) (50575)</t>
  </si>
  <si>
    <t>Wesley Chapel UMC (Short Gap) (50588)</t>
  </si>
  <si>
    <t>Wesley UMC (Kingwood) (50670)  Kingwood, WV</t>
  </si>
  <si>
    <t>White UMC (50198)</t>
  </si>
  <si>
    <t>Whitmer UMC (50559)</t>
  </si>
  <si>
    <t>Willow Chapel UMC (50634)  Capon Springs, WV</t>
  </si>
  <si>
    <t>Zion UMC (South Fork) (50608)</t>
  </si>
  <si>
    <t>Northern District</t>
  </si>
  <si>
    <t>Alma Ripley Chapel UMC (60113)</t>
  </si>
  <si>
    <t>Alvy UMC (60102)</t>
  </si>
  <si>
    <t>Archers Chapel UMC (60201)</t>
  </si>
  <si>
    <t>Bowman UMC (60121)</t>
  </si>
  <si>
    <t>Calvary UMC (Moundsville) (60310)</t>
  </si>
  <si>
    <t>Cameron UMC (60130)</t>
  </si>
  <si>
    <t>Castlemans Run UMC (60141)</t>
  </si>
  <si>
    <t>Christ UMC (Weirton) (60470)</t>
  </si>
  <si>
    <t>Christ UMC (Wheeling) (60520)  Wheeling, WV</t>
  </si>
  <si>
    <t>Clouston UMC (60421)</t>
  </si>
  <si>
    <t>Colliers UMC (60160)  Colliers, WV</t>
  </si>
  <si>
    <t>Dallas UMC (60171)  Dallas, WV</t>
  </si>
  <si>
    <t>Ebenezer UMC (60331)</t>
  </si>
  <si>
    <t>Elm Grove UMC (60530)  Wheeling, WV</t>
  </si>
  <si>
    <t>Fairview UMC (Wheeling) (60251)</t>
  </si>
  <si>
    <t>First UMC (Chester) (60150)  Chester, WV</t>
  </si>
  <si>
    <t>First UMC (Hundred) (60222)  Hundred, WV</t>
  </si>
  <si>
    <t>First UMC (Sistersville) (60440)</t>
  </si>
  <si>
    <t>First UMC (Weirton) (60480)</t>
  </si>
  <si>
    <t>Follansbee UMC (60180)  Follansbee, WV</t>
  </si>
  <si>
    <t>Fourth Street UMC (60541)  Wheeling, WV</t>
  </si>
  <si>
    <t>Franklin UMC (60191) (Wellsburg)</t>
  </si>
  <si>
    <t>Friendly UMC (60203)</t>
  </si>
  <si>
    <t>Glen Dale UMC (60210)  Glen Dale, WV</t>
  </si>
  <si>
    <t>Graysville UMC (60303)</t>
  </si>
  <si>
    <t>Greggsville UMC (60577)</t>
  </si>
  <si>
    <t>Hope UMC (60515)  Wheeling, WV</t>
  </si>
  <si>
    <t>Independence UMC (60195)</t>
  </si>
  <si>
    <t>Kadesh Chapel UMC (60143)</t>
  </si>
  <si>
    <t>Laurel Point UMC (New Mrtnsville)(60246)</t>
  </si>
  <si>
    <t>Lazear Chapel UMC (60295)</t>
  </si>
  <si>
    <t>Limestone UMC (60248)</t>
  </si>
  <si>
    <t>Little UMC (60205)</t>
  </si>
  <si>
    <t>Littleton UMC (60223)</t>
  </si>
  <si>
    <t>Lynn Camp UMC (60123)</t>
  </si>
  <si>
    <t>McMechen-Benwood UMC (60260)</t>
  </si>
  <si>
    <t>Middlebourne UMC (60281)  Middlebourne, WV</t>
  </si>
  <si>
    <t>Mt. Herman/Thomas Chapel UMC (60228)</t>
  </si>
  <si>
    <t>Mt. Olivet UMC (60561)</t>
  </si>
  <si>
    <t>Nessly Chapel UMC (60650)</t>
  </si>
  <si>
    <t>New Life UMC  (60600)</t>
  </si>
  <si>
    <t>New Martinsville UMC (60361)  New Martinsvil</t>
  </si>
  <si>
    <t>Newell UMC (60390)</t>
  </si>
  <si>
    <t>Oak Grove UMC (Moundsville) (60338)</t>
  </si>
  <si>
    <t>Pleasant Hill UMC (60565)</t>
  </si>
  <si>
    <t>Pleasant Valley UMC (Weirton) (60490)</t>
  </si>
  <si>
    <t>Point Pleasant UMC (60345)</t>
  </si>
  <si>
    <t>Ruble UMC (60580)</t>
  </si>
  <si>
    <t>Rush Run UMC (60227)</t>
  </si>
  <si>
    <t>Sand Hill UMC (60178)</t>
  </si>
  <si>
    <t>Shirley UMC (60114)</t>
  </si>
  <si>
    <t>Short Creek UMC (60645)  Wheeling, WV</t>
  </si>
  <si>
    <t>Simpson UMC (Moundsville) (60320)</t>
  </si>
  <si>
    <t>St. James UMC (60458)</t>
  </si>
  <si>
    <t>St. Paul UMC (Pine Grove) UMC (60410)</t>
  </si>
  <si>
    <t>St. Pauls UMC (Paden City) (60400)</t>
  </si>
  <si>
    <t>Triadelphia UMC (60610)  Triadelphia, WV</t>
  </si>
  <si>
    <t>Trinity UMC (New Cumberland) (  New Cumberla</t>
  </si>
  <si>
    <t>Trinity UMC (Reader) (60436)  Reader, WV</t>
  </si>
  <si>
    <t>Victory UMC (60117)</t>
  </si>
  <si>
    <t>Warwood UMC (60620)  Wheeling, WV</t>
  </si>
  <si>
    <t>Washington Lands UMC (60301)</t>
  </si>
  <si>
    <t>Waymans Ridge UMC (60428)</t>
  </si>
  <si>
    <t>Wellsburg UMC (60630)  Wellsburg, WV</t>
  </si>
  <si>
    <t>West Liberty UMC (60641)</t>
  </si>
  <si>
    <t>Wick UMC (60288)</t>
  </si>
  <si>
    <t>Wood Hill UMC (60255)</t>
  </si>
  <si>
    <t>Conference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</si>
</sst>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 vertical="top"/>
    </xf>
    <xf numFmtId="0" fontId="33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33" fillId="0" borderId="0" xfId="0" applyNumberFormat="1" applyFont="1" applyAlignment="1">
      <alignment horizontal="left"/>
    </xf>
    <xf numFmtId="10" fontId="0" fillId="0" borderId="0" xfId="0" applyNumberFormat="1" applyAlignment="1">
      <alignment horizontal="right"/>
    </xf>
    <xf numFmtId="0" fontId="3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8" fontId="0" fillId="0" borderId="0" xfId="0" applyNumberFormat="1" applyAlignment="1">
      <alignment/>
    </xf>
    <xf numFmtId="10" fontId="0" fillId="0" borderId="0" xfId="0" applyNumberFormat="1" applyAlignment="1">
      <alignment/>
    </xf>
    <xf numFmtId="8" fontId="3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7" customWidth="1"/>
    <col min="2" max="2" width="43.28125" style="0" bestFit="1" customWidth="1"/>
    <col min="3" max="3" width="14.8515625" style="0" bestFit="1" customWidth="1"/>
    <col min="4" max="13" width="12.140625" style="0" bestFit="1" customWidth="1"/>
    <col min="14" max="15" width="13.7109375" style="0" bestFit="1" customWidth="1"/>
    <col min="16" max="16" width="8.28125" style="0" bestFit="1" customWidth="1"/>
    <col min="17" max="17" width="14.8515625" style="0" bestFit="1" customWidth="1"/>
    <col min="18" max="18" width="16.8515625" style="0" bestFit="1" customWidth="1"/>
  </cols>
  <sheetData>
    <row r="1" spans="1:18" s="3" customFormat="1" ht="12.7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</row>
    <row r="2" spans="1:17" s="3" customFormat="1" ht="12.75">
      <c r="A2" s="1"/>
      <c r="B2" s="4">
        <v>43039</v>
      </c>
      <c r="Q2" s="5">
        <v>0.8333</v>
      </c>
    </row>
    <row r="3" s="3" customFormat="1" ht="12.75">
      <c r="A3" s="1"/>
    </row>
    <row r="4" ht="12.75">
      <c r="A4" s="6" t="s">
        <v>17</v>
      </c>
    </row>
    <row r="5" spans="1:18" ht="12.75">
      <c r="A5" s="7">
        <v>10121</v>
      </c>
      <c r="B5" t="s">
        <v>18</v>
      </c>
      <c r="C5" s="8">
        <v>2951</v>
      </c>
      <c r="D5" s="8">
        <v>245.92000000000002</v>
      </c>
      <c r="E5" s="8">
        <v>245.92000000000002</v>
      </c>
      <c r="F5" s="8">
        <v>245.92000000000002</v>
      </c>
      <c r="G5" s="8">
        <v>245.92000000000002</v>
      </c>
      <c r="H5" s="8">
        <v>245.92000000000002</v>
      </c>
      <c r="I5" s="8">
        <v>245.92000000000002</v>
      </c>
      <c r="J5" s="8">
        <v>245.89999999999998</v>
      </c>
      <c r="K5" s="8">
        <v>245.94</v>
      </c>
      <c r="L5" s="8">
        <v>245.92000000000002</v>
      </c>
      <c r="M5" s="8">
        <v>254.92000000000002</v>
      </c>
      <c r="N5" s="8">
        <f aca="true" t="shared" si="0" ref="N5:N68">SUM(D5:M5)</f>
        <v>2468.2000000000003</v>
      </c>
      <c r="O5" s="8">
        <f aca="true" t="shared" si="1" ref="O5:O68">+C5-N5</f>
        <v>482.7999999999997</v>
      </c>
      <c r="P5" s="9">
        <f aca="true" t="shared" si="2" ref="P5:P68">+N5/C5</f>
        <v>0.8363944425618436</v>
      </c>
      <c r="Q5" s="8">
        <f aca="true" t="shared" si="3" ref="Q5:Q68">+C5/12*10</f>
        <v>2459.1666666666665</v>
      </c>
      <c r="R5" s="8">
        <f aca="true" t="shared" si="4" ref="R5:R68">+N5-Q5</f>
        <v>9.033333333333758</v>
      </c>
    </row>
    <row r="6" spans="1:18" ht="12.75">
      <c r="A6" s="7">
        <v>10481</v>
      </c>
      <c r="B6" t="s">
        <v>19</v>
      </c>
      <c r="C6" s="8">
        <v>6976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f t="shared" si="0"/>
        <v>0</v>
      </c>
      <c r="O6" s="8">
        <f t="shared" si="1"/>
        <v>6976</v>
      </c>
      <c r="P6" s="9">
        <f t="shared" si="2"/>
        <v>0</v>
      </c>
      <c r="Q6" s="8">
        <f t="shared" si="3"/>
        <v>5813.333333333334</v>
      </c>
      <c r="R6" s="8">
        <f t="shared" si="4"/>
        <v>-5813.333333333334</v>
      </c>
    </row>
    <row r="7" spans="1:18" ht="12.75">
      <c r="A7" s="7">
        <v>10860</v>
      </c>
      <c r="B7" t="s">
        <v>20</v>
      </c>
      <c r="C7" s="8">
        <v>14687</v>
      </c>
      <c r="D7" s="8">
        <v>1223.92</v>
      </c>
      <c r="E7" s="8">
        <v>0</v>
      </c>
      <c r="F7" s="8">
        <v>2447.84</v>
      </c>
      <c r="G7" s="8">
        <v>1223.92</v>
      </c>
      <c r="H7" s="8">
        <v>1223.92</v>
      </c>
      <c r="I7" s="8">
        <v>1223.92</v>
      </c>
      <c r="J7" s="8">
        <v>1223.92</v>
      </c>
      <c r="K7" s="8">
        <v>1223.92</v>
      </c>
      <c r="L7" s="8">
        <v>1223.92</v>
      </c>
      <c r="M7" s="8">
        <v>1223.92</v>
      </c>
      <c r="N7" s="8">
        <f t="shared" si="0"/>
        <v>12239.2</v>
      </c>
      <c r="O7" s="8">
        <f t="shared" si="1"/>
        <v>2447.7999999999993</v>
      </c>
      <c r="P7" s="9">
        <f t="shared" si="2"/>
        <v>0.8333356029141418</v>
      </c>
      <c r="Q7" s="8">
        <f t="shared" si="3"/>
        <v>12239.166666666668</v>
      </c>
      <c r="R7" s="8">
        <f t="shared" si="4"/>
        <v>0.03333333333284827</v>
      </c>
    </row>
    <row r="8" spans="1:18" ht="12.75">
      <c r="A8" s="7">
        <v>10802</v>
      </c>
      <c r="B8" t="s">
        <v>21</v>
      </c>
      <c r="C8" s="8">
        <v>33576</v>
      </c>
      <c r="D8" s="8">
        <v>0</v>
      </c>
      <c r="E8" s="8">
        <v>0</v>
      </c>
      <c r="F8" s="8">
        <v>1500</v>
      </c>
      <c r="G8" s="8">
        <v>0</v>
      </c>
      <c r="H8" s="8">
        <v>0</v>
      </c>
      <c r="I8" s="8">
        <v>0</v>
      </c>
      <c r="J8" s="8">
        <v>1946.5</v>
      </c>
      <c r="K8" s="8">
        <v>2187</v>
      </c>
      <c r="L8" s="8">
        <v>0</v>
      </c>
      <c r="M8" s="8">
        <v>0</v>
      </c>
      <c r="N8" s="8">
        <f t="shared" si="0"/>
        <v>5633.5</v>
      </c>
      <c r="O8" s="8">
        <f t="shared" si="1"/>
        <v>27942.5</v>
      </c>
      <c r="P8" s="9">
        <f t="shared" si="2"/>
        <v>0.16778353585894687</v>
      </c>
      <c r="Q8" s="8">
        <f t="shared" si="3"/>
        <v>27980</v>
      </c>
      <c r="R8" s="8">
        <f t="shared" si="4"/>
        <v>-22346.5</v>
      </c>
    </row>
    <row r="9" spans="1:18" ht="12.75">
      <c r="A9" s="7">
        <v>10485</v>
      </c>
      <c r="B9" t="s">
        <v>22</v>
      </c>
      <c r="C9" s="8">
        <v>7743</v>
      </c>
      <c r="D9" s="8">
        <v>645.25</v>
      </c>
      <c r="E9" s="8">
        <v>0</v>
      </c>
      <c r="F9" s="8">
        <v>1290.5</v>
      </c>
      <c r="G9" s="8">
        <v>645.25</v>
      </c>
      <c r="H9" s="8">
        <v>0</v>
      </c>
      <c r="I9" s="8">
        <v>1290.5</v>
      </c>
      <c r="J9" s="8">
        <v>645.25</v>
      </c>
      <c r="K9" s="8">
        <v>645.25</v>
      </c>
      <c r="L9" s="8">
        <v>645.25</v>
      </c>
      <c r="M9" s="8">
        <v>0</v>
      </c>
      <c r="N9" s="8">
        <f t="shared" si="0"/>
        <v>5807.25</v>
      </c>
      <c r="O9" s="8">
        <f t="shared" si="1"/>
        <v>1935.75</v>
      </c>
      <c r="P9" s="9">
        <f t="shared" si="2"/>
        <v>0.75</v>
      </c>
      <c r="Q9" s="8">
        <f t="shared" si="3"/>
        <v>6452.5</v>
      </c>
      <c r="R9" s="8">
        <f t="shared" si="4"/>
        <v>-645.25</v>
      </c>
    </row>
    <row r="10" spans="1:18" ht="12.75">
      <c r="A10" s="7">
        <v>10803</v>
      </c>
      <c r="B10" t="s">
        <v>23</v>
      </c>
      <c r="C10" s="8">
        <v>27640</v>
      </c>
      <c r="D10" s="8">
        <v>0</v>
      </c>
      <c r="E10" s="8">
        <v>0</v>
      </c>
      <c r="F10" s="8">
        <v>3000</v>
      </c>
      <c r="G10" s="8">
        <v>0</v>
      </c>
      <c r="H10" s="8">
        <v>2435</v>
      </c>
      <c r="I10" s="8">
        <v>0</v>
      </c>
      <c r="J10" s="8">
        <v>2000</v>
      </c>
      <c r="K10" s="8">
        <v>1500</v>
      </c>
      <c r="L10" s="8">
        <v>0</v>
      </c>
      <c r="M10" s="8">
        <v>1000</v>
      </c>
      <c r="N10" s="8">
        <f t="shared" si="0"/>
        <v>9935</v>
      </c>
      <c r="O10" s="8">
        <f t="shared" si="1"/>
        <v>17705</v>
      </c>
      <c r="P10" s="9">
        <f t="shared" si="2"/>
        <v>0.3594428364688857</v>
      </c>
      <c r="Q10" s="8">
        <f t="shared" si="3"/>
        <v>23033.333333333336</v>
      </c>
      <c r="R10" s="8">
        <f t="shared" si="4"/>
        <v>-13098.333333333336</v>
      </c>
    </row>
    <row r="11" spans="1:18" ht="12.75">
      <c r="A11" s="7">
        <v>10801</v>
      </c>
      <c r="B11" t="s">
        <v>24</v>
      </c>
      <c r="C11" s="8">
        <v>1500</v>
      </c>
      <c r="D11" s="8">
        <v>0</v>
      </c>
      <c r="E11" s="8">
        <v>0</v>
      </c>
      <c r="F11" s="8">
        <v>100</v>
      </c>
      <c r="G11" s="8">
        <v>0</v>
      </c>
      <c r="H11" s="8">
        <v>200</v>
      </c>
      <c r="I11" s="8">
        <v>0</v>
      </c>
      <c r="J11" s="8">
        <v>0</v>
      </c>
      <c r="K11" s="8">
        <v>0</v>
      </c>
      <c r="L11" s="8">
        <v>300</v>
      </c>
      <c r="M11" s="8">
        <v>55</v>
      </c>
      <c r="N11" s="8">
        <f t="shared" si="0"/>
        <v>655</v>
      </c>
      <c r="O11" s="8">
        <f t="shared" si="1"/>
        <v>845</v>
      </c>
      <c r="P11" s="9">
        <f t="shared" si="2"/>
        <v>0.43666666666666665</v>
      </c>
      <c r="Q11" s="8">
        <f t="shared" si="3"/>
        <v>1250</v>
      </c>
      <c r="R11" s="8">
        <f t="shared" si="4"/>
        <v>-595</v>
      </c>
    </row>
    <row r="12" spans="1:18" ht="12.75">
      <c r="A12" s="7">
        <v>10833</v>
      </c>
      <c r="B12" t="s">
        <v>25</v>
      </c>
      <c r="C12" s="8">
        <v>3195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3195</v>
      </c>
      <c r="M12" s="8">
        <v>0</v>
      </c>
      <c r="N12" s="8">
        <f t="shared" si="0"/>
        <v>3195</v>
      </c>
      <c r="O12" s="8">
        <f t="shared" si="1"/>
        <v>0</v>
      </c>
      <c r="P12" s="9">
        <f t="shared" si="2"/>
        <v>1</v>
      </c>
      <c r="Q12" s="8">
        <f t="shared" si="3"/>
        <v>2662.5</v>
      </c>
      <c r="R12" s="8">
        <f t="shared" si="4"/>
        <v>532.5</v>
      </c>
    </row>
    <row r="13" spans="1:18" ht="12.75">
      <c r="A13" s="7">
        <v>10804</v>
      </c>
      <c r="B13" t="s">
        <v>26</v>
      </c>
      <c r="C13" s="8">
        <v>7450</v>
      </c>
      <c r="D13" s="8">
        <v>0</v>
      </c>
      <c r="E13" s="8">
        <v>2000</v>
      </c>
      <c r="F13" s="8">
        <v>0</v>
      </c>
      <c r="G13" s="8">
        <v>0</v>
      </c>
      <c r="H13" s="8">
        <v>0</v>
      </c>
      <c r="I13" s="8">
        <v>3000</v>
      </c>
      <c r="J13" s="8">
        <v>0</v>
      </c>
      <c r="K13" s="8">
        <v>0</v>
      </c>
      <c r="L13" s="8">
        <v>2450</v>
      </c>
      <c r="M13" s="8">
        <v>0</v>
      </c>
      <c r="N13" s="8">
        <f t="shared" si="0"/>
        <v>7450</v>
      </c>
      <c r="O13" s="8">
        <f t="shared" si="1"/>
        <v>0</v>
      </c>
      <c r="P13" s="9">
        <f t="shared" si="2"/>
        <v>1</v>
      </c>
      <c r="Q13" s="8">
        <f t="shared" si="3"/>
        <v>6208.333333333334</v>
      </c>
      <c r="R13" s="8">
        <f t="shared" si="4"/>
        <v>1241.666666666666</v>
      </c>
    </row>
    <row r="14" spans="1:18" ht="12.75">
      <c r="A14" s="7">
        <v>10844</v>
      </c>
      <c r="B14" t="s">
        <v>27</v>
      </c>
      <c r="C14" s="8">
        <v>1651</v>
      </c>
      <c r="D14" s="8">
        <v>0</v>
      </c>
      <c r="E14" s="8">
        <v>0</v>
      </c>
      <c r="F14" s="8">
        <v>825.5</v>
      </c>
      <c r="G14" s="8">
        <v>0</v>
      </c>
      <c r="H14" s="8">
        <v>0</v>
      </c>
      <c r="I14" s="8">
        <v>0</v>
      </c>
      <c r="J14" s="8">
        <v>825.5</v>
      </c>
      <c r="K14" s="8">
        <v>0</v>
      </c>
      <c r="L14" s="8">
        <v>0</v>
      </c>
      <c r="M14" s="8">
        <v>0</v>
      </c>
      <c r="N14" s="8">
        <f t="shared" si="0"/>
        <v>1651</v>
      </c>
      <c r="O14" s="8">
        <f t="shared" si="1"/>
        <v>0</v>
      </c>
      <c r="P14" s="9">
        <f t="shared" si="2"/>
        <v>1</v>
      </c>
      <c r="Q14" s="8">
        <f t="shared" si="3"/>
        <v>1375.8333333333335</v>
      </c>
      <c r="R14" s="8">
        <f t="shared" si="4"/>
        <v>275.1666666666665</v>
      </c>
    </row>
    <row r="15" spans="1:18" ht="12.75">
      <c r="A15" s="7">
        <v>10805</v>
      </c>
      <c r="B15" t="s">
        <v>28</v>
      </c>
      <c r="C15" s="8">
        <v>7796</v>
      </c>
      <c r="D15" s="8">
        <v>650</v>
      </c>
      <c r="E15" s="8">
        <v>650</v>
      </c>
      <c r="F15" s="8">
        <v>650</v>
      </c>
      <c r="G15" s="8">
        <v>650</v>
      </c>
      <c r="H15" s="8">
        <v>650</v>
      </c>
      <c r="I15" s="8">
        <v>650</v>
      </c>
      <c r="J15" s="8">
        <v>650</v>
      </c>
      <c r="K15" s="8">
        <v>650</v>
      </c>
      <c r="L15" s="8">
        <v>650</v>
      </c>
      <c r="M15" s="8">
        <v>650</v>
      </c>
      <c r="N15" s="8">
        <f t="shared" si="0"/>
        <v>6500</v>
      </c>
      <c r="O15" s="8">
        <f t="shared" si="1"/>
        <v>1296</v>
      </c>
      <c r="P15" s="9">
        <f t="shared" si="2"/>
        <v>0.8337609030271934</v>
      </c>
      <c r="Q15" s="8">
        <f t="shared" si="3"/>
        <v>6496.666666666666</v>
      </c>
      <c r="R15" s="8">
        <f t="shared" si="4"/>
        <v>3.3333333333339397</v>
      </c>
    </row>
    <row r="16" spans="1:18" ht="12.75">
      <c r="A16" s="7">
        <v>10263</v>
      </c>
      <c r="B16" t="s">
        <v>29</v>
      </c>
      <c r="C16" s="8">
        <v>2336</v>
      </c>
      <c r="D16" s="8">
        <v>0</v>
      </c>
      <c r="E16" s="8">
        <v>0</v>
      </c>
      <c r="F16" s="8">
        <v>0</v>
      </c>
      <c r="G16" s="8">
        <v>1168</v>
      </c>
      <c r="H16" s="8">
        <v>0</v>
      </c>
      <c r="I16" s="8">
        <v>0</v>
      </c>
      <c r="J16" s="8">
        <v>0</v>
      </c>
      <c r="K16" s="8">
        <v>722</v>
      </c>
      <c r="L16" s="8">
        <v>0</v>
      </c>
      <c r="M16" s="8">
        <v>0</v>
      </c>
      <c r="N16" s="8">
        <f t="shared" si="0"/>
        <v>1890</v>
      </c>
      <c r="O16" s="8">
        <f t="shared" si="1"/>
        <v>446</v>
      </c>
      <c r="P16" s="9">
        <f t="shared" si="2"/>
        <v>0.8090753424657534</v>
      </c>
      <c r="Q16" s="8">
        <f t="shared" si="3"/>
        <v>1946.6666666666665</v>
      </c>
      <c r="R16" s="8">
        <f t="shared" si="4"/>
        <v>-56.666666666666515</v>
      </c>
    </row>
    <row r="17" spans="1:18" ht="12.75">
      <c r="A17" s="7">
        <v>10865</v>
      </c>
      <c r="B17" t="s">
        <v>30</v>
      </c>
      <c r="C17" s="8">
        <v>2577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f t="shared" si="0"/>
        <v>0</v>
      </c>
      <c r="O17" s="8">
        <f t="shared" si="1"/>
        <v>2577</v>
      </c>
      <c r="P17" s="9">
        <f t="shared" si="2"/>
        <v>0</v>
      </c>
      <c r="Q17" s="8">
        <f t="shared" si="3"/>
        <v>2147.5</v>
      </c>
      <c r="R17" s="8">
        <f t="shared" si="4"/>
        <v>-2147.5</v>
      </c>
    </row>
    <row r="18" spans="1:18" ht="12.75">
      <c r="A18" s="7">
        <v>10806</v>
      </c>
      <c r="B18" t="s">
        <v>31</v>
      </c>
      <c r="C18" s="8">
        <v>25214</v>
      </c>
      <c r="D18" s="8">
        <v>2101.17</v>
      </c>
      <c r="E18" s="8">
        <v>2101.17</v>
      </c>
      <c r="F18" s="8">
        <v>2101.17</v>
      </c>
      <c r="G18" s="8">
        <v>2101.17</v>
      </c>
      <c r="H18" s="8">
        <v>2101.17</v>
      </c>
      <c r="I18" s="8">
        <v>2101.17</v>
      </c>
      <c r="J18" s="8">
        <v>2101.17</v>
      </c>
      <c r="K18" s="8">
        <v>2101.17</v>
      </c>
      <c r="L18" s="8">
        <v>2101.17</v>
      </c>
      <c r="M18" s="8">
        <v>2101.17</v>
      </c>
      <c r="N18" s="8">
        <f t="shared" si="0"/>
        <v>21011.699999999997</v>
      </c>
      <c r="O18" s="8">
        <f t="shared" si="1"/>
        <v>4202.300000000003</v>
      </c>
      <c r="P18" s="9">
        <f t="shared" si="2"/>
        <v>0.8333346553502021</v>
      </c>
      <c r="Q18" s="8">
        <f t="shared" si="3"/>
        <v>21011.666666666664</v>
      </c>
      <c r="R18" s="8">
        <f t="shared" si="4"/>
        <v>0.03333333333284827</v>
      </c>
    </row>
    <row r="19" spans="1:18" ht="12.75">
      <c r="A19" s="7">
        <v>10296</v>
      </c>
      <c r="B19" t="s">
        <v>32</v>
      </c>
      <c r="C19" s="8">
        <v>3242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120</v>
      </c>
      <c r="N19" s="8">
        <f t="shared" si="0"/>
        <v>120</v>
      </c>
      <c r="O19" s="8">
        <f t="shared" si="1"/>
        <v>3122</v>
      </c>
      <c r="P19" s="9">
        <f t="shared" si="2"/>
        <v>0.03701418877236274</v>
      </c>
      <c r="Q19" s="8">
        <f t="shared" si="3"/>
        <v>2701.666666666667</v>
      </c>
      <c r="R19" s="8">
        <f t="shared" si="4"/>
        <v>-2581.666666666667</v>
      </c>
    </row>
    <row r="20" spans="1:18" ht="12.75">
      <c r="A20" s="7">
        <v>10807</v>
      </c>
      <c r="B20" t="s">
        <v>33</v>
      </c>
      <c r="C20" s="8">
        <v>4214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200</v>
      </c>
      <c r="K20" s="8">
        <v>0</v>
      </c>
      <c r="L20" s="8">
        <v>0</v>
      </c>
      <c r="M20" s="8">
        <v>0</v>
      </c>
      <c r="N20" s="8">
        <f t="shared" si="0"/>
        <v>200</v>
      </c>
      <c r="O20" s="8">
        <f t="shared" si="1"/>
        <v>4014</v>
      </c>
      <c r="P20" s="9">
        <f t="shared" si="2"/>
        <v>0.04746084480303749</v>
      </c>
      <c r="Q20" s="8">
        <f t="shared" si="3"/>
        <v>3511.666666666667</v>
      </c>
      <c r="R20" s="8">
        <f t="shared" si="4"/>
        <v>-3311.666666666667</v>
      </c>
    </row>
    <row r="21" spans="1:18" ht="12.75">
      <c r="A21" s="7">
        <v>10810</v>
      </c>
      <c r="B21" t="s">
        <v>34</v>
      </c>
      <c r="C21" s="8">
        <v>20598</v>
      </c>
      <c r="D21" s="8">
        <v>0</v>
      </c>
      <c r="E21" s="8">
        <v>785</v>
      </c>
      <c r="F21" s="8">
        <v>0</v>
      </c>
      <c r="G21" s="8">
        <v>530</v>
      </c>
      <c r="H21" s="8">
        <v>485</v>
      </c>
      <c r="I21" s="8">
        <v>200</v>
      </c>
      <c r="J21" s="8">
        <v>480</v>
      </c>
      <c r="K21" s="8">
        <v>1600</v>
      </c>
      <c r="L21" s="8">
        <v>2730</v>
      </c>
      <c r="M21" s="8">
        <v>1250</v>
      </c>
      <c r="N21" s="8">
        <f t="shared" si="0"/>
        <v>8060</v>
      </c>
      <c r="O21" s="8">
        <f t="shared" si="1"/>
        <v>12538</v>
      </c>
      <c r="P21" s="9">
        <f t="shared" si="2"/>
        <v>0.39130012622584714</v>
      </c>
      <c r="Q21" s="8">
        <f t="shared" si="3"/>
        <v>17165</v>
      </c>
      <c r="R21" s="8">
        <f t="shared" si="4"/>
        <v>-9105</v>
      </c>
    </row>
    <row r="22" spans="1:18" ht="12.75">
      <c r="A22" s="7">
        <v>10853</v>
      </c>
      <c r="B22" t="s">
        <v>35</v>
      </c>
      <c r="C22" s="8">
        <v>1907</v>
      </c>
      <c r="D22" s="8">
        <v>0</v>
      </c>
      <c r="E22" s="8">
        <v>0</v>
      </c>
      <c r="F22" s="8">
        <v>476.76</v>
      </c>
      <c r="G22" s="8">
        <v>0</v>
      </c>
      <c r="H22" s="8">
        <v>0</v>
      </c>
      <c r="I22" s="8">
        <v>0</v>
      </c>
      <c r="J22" s="8">
        <v>476.76</v>
      </c>
      <c r="K22" s="8">
        <v>0</v>
      </c>
      <c r="L22" s="8">
        <v>0</v>
      </c>
      <c r="M22" s="8">
        <v>0</v>
      </c>
      <c r="N22" s="8">
        <f t="shared" si="0"/>
        <v>953.52</v>
      </c>
      <c r="O22" s="8">
        <f t="shared" si="1"/>
        <v>953.48</v>
      </c>
      <c r="P22" s="9">
        <f t="shared" si="2"/>
        <v>0.5000104876769795</v>
      </c>
      <c r="Q22" s="8">
        <f t="shared" si="3"/>
        <v>1589.1666666666665</v>
      </c>
      <c r="R22" s="8">
        <f t="shared" si="4"/>
        <v>-635.6466666666665</v>
      </c>
    </row>
    <row r="23" spans="1:18" ht="12.75">
      <c r="A23" s="7">
        <v>10811</v>
      </c>
      <c r="B23" t="s">
        <v>36</v>
      </c>
      <c r="C23" s="8">
        <v>6353</v>
      </c>
      <c r="D23" s="8">
        <v>0</v>
      </c>
      <c r="E23" s="8">
        <v>0</v>
      </c>
      <c r="F23" s="8">
        <v>0</v>
      </c>
      <c r="G23" s="8">
        <v>5227.18</v>
      </c>
      <c r="H23" s="8">
        <v>518.24</v>
      </c>
      <c r="I23" s="8">
        <v>0</v>
      </c>
      <c r="J23" s="8">
        <v>518.24</v>
      </c>
      <c r="K23" s="8">
        <v>0</v>
      </c>
      <c r="L23" s="8">
        <v>0</v>
      </c>
      <c r="M23" s="8">
        <v>0</v>
      </c>
      <c r="N23" s="8">
        <f t="shared" si="0"/>
        <v>6263.66</v>
      </c>
      <c r="O23" s="8">
        <f t="shared" si="1"/>
        <v>89.34000000000015</v>
      </c>
      <c r="P23" s="9">
        <f t="shared" si="2"/>
        <v>0.9859373524319219</v>
      </c>
      <c r="Q23" s="8">
        <f t="shared" si="3"/>
        <v>5294.166666666666</v>
      </c>
      <c r="R23" s="8">
        <f t="shared" si="4"/>
        <v>969.4933333333338</v>
      </c>
    </row>
    <row r="24" spans="1:18" ht="12.75">
      <c r="A24" s="7">
        <v>10251</v>
      </c>
      <c r="B24" t="s">
        <v>37</v>
      </c>
      <c r="C24" s="8">
        <v>9972</v>
      </c>
      <c r="D24" s="8">
        <v>0</v>
      </c>
      <c r="E24" s="8">
        <v>900</v>
      </c>
      <c r="F24" s="8">
        <v>900</v>
      </c>
      <c r="G24" s="8">
        <v>0</v>
      </c>
      <c r="H24" s="8">
        <v>1700</v>
      </c>
      <c r="I24" s="8">
        <v>0</v>
      </c>
      <c r="J24" s="8">
        <v>900</v>
      </c>
      <c r="K24" s="8">
        <v>900</v>
      </c>
      <c r="L24" s="8">
        <v>900</v>
      </c>
      <c r="M24" s="8">
        <v>900</v>
      </c>
      <c r="N24" s="8">
        <f t="shared" si="0"/>
        <v>7100</v>
      </c>
      <c r="O24" s="8">
        <f t="shared" si="1"/>
        <v>2872</v>
      </c>
      <c r="P24" s="9">
        <f t="shared" si="2"/>
        <v>0.7119935820296831</v>
      </c>
      <c r="Q24" s="8">
        <f t="shared" si="3"/>
        <v>8310</v>
      </c>
      <c r="R24" s="8">
        <f t="shared" si="4"/>
        <v>-1210</v>
      </c>
    </row>
    <row r="25" spans="1:18" ht="12.75">
      <c r="A25" s="7">
        <v>10214</v>
      </c>
      <c r="B25" t="s">
        <v>38</v>
      </c>
      <c r="C25" s="8">
        <v>3433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3433</v>
      </c>
      <c r="J25" s="8">
        <v>0</v>
      </c>
      <c r="K25" s="8">
        <v>0</v>
      </c>
      <c r="L25" s="8">
        <v>0</v>
      </c>
      <c r="M25" s="8">
        <v>0</v>
      </c>
      <c r="N25" s="8">
        <f t="shared" si="0"/>
        <v>3433</v>
      </c>
      <c r="O25" s="8">
        <f t="shared" si="1"/>
        <v>0</v>
      </c>
      <c r="P25" s="9">
        <f t="shared" si="2"/>
        <v>1</v>
      </c>
      <c r="Q25" s="8">
        <f t="shared" si="3"/>
        <v>2860.833333333333</v>
      </c>
      <c r="R25" s="8">
        <f t="shared" si="4"/>
        <v>572.166666666667</v>
      </c>
    </row>
    <row r="26" spans="1:18" ht="12.75">
      <c r="A26" s="7">
        <v>10819</v>
      </c>
      <c r="B26" t="s">
        <v>39</v>
      </c>
      <c r="C26" s="8">
        <v>1932</v>
      </c>
      <c r="D26" s="8">
        <v>161</v>
      </c>
      <c r="E26" s="8">
        <v>161</v>
      </c>
      <c r="F26" s="8">
        <v>161</v>
      </c>
      <c r="G26" s="8">
        <v>0</v>
      </c>
      <c r="H26" s="8">
        <v>322</v>
      </c>
      <c r="I26" s="8">
        <v>161</v>
      </c>
      <c r="J26" s="8">
        <v>0</v>
      </c>
      <c r="K26" s="8">
        <v>0</v>
      </c>
      <c r="L26" s="8">
        <v>0</v>
      </c>
      <c r="M26" s="8">
        <v>161</v>
      </c>
      <c r="N26" s="8">
        <f t="shared" si="0"/>
        <v>1127</v>
      </c>
      <c r="O26" s="8">
        <f t="shared" si="1"/>
        <v>805</v>
      </c>
      <c r="P26" s="9">
        <f t="shared" si="2"/>
        <v>0.5833333333333334</v>
      </c>
      <c r="Q26" s="8">
        <f t="shared" si="3"/>
        <v>1610</v>
      </c>
      <c r="R26" s="8">
        <f t="shared" si="4"/>
        <v>-483</v>
      </c>
    </row>
    <row r="27" spans="1:18" ht="12.75">
      <c r="A27" s="7">
        <v>10313</v>
      </c>
      <c r="B27" t="s">
        <v>40</v>
      </c>
      <c r="C27" s="8">
        <v>4350</v>
      </c>
      <c r="D27" s="8">
        <v>362.5</v>
      </c>
      <c r="E27" s="8">
        <v>362.5</v>
      </c>
      <c r="F27" s="8">
        <v>362.5</v>
      </c>
      <c r="G27" s="8">
        <v>362.5</v>
      </c>
      <c r="H27" s="8">
        <v>362.5</v>
      </c>
      <c r="I27" s="8">
        <v>362.5</v>
      </c>
      <c r="J27" s="8">
        <v>362.5</v>
      </c>
      <c r="K27" s="8">
        <v>362.5</v>
      </c>
      <c r="L27" s="8">
        <v>362.5</v>
      </c>
      <c r="M27" s="8">
        <v>362.5</v>
      </c>
      <c r="N27" s="8">
        <f t="shared" si="0"/>
        <v>3625</v>
      </c>
      <c r="O27" s="8">
        <f t="shared" si="1"/>
        <v>725</v>
      </c>
      <c r="P27" s="9">
        <f t="shared" si="2"/>
        <v>0.8333333333333334</v>
      </c>
      <c r="Q27" s="8">
        <f t="shared" si="3"/>
        <v>3625</v>
      </c>
      <c r="R27" s="8">
        <f t="shared" si="4"/>
        <v>0</v>
      </c>
    </row>
    <row r="28" spans="1:18" ht="12.75">
      <c r="A28" s="7">
        <v>10211</v>
      </c>
      <c r="B28" t="s">
        <v>41</v>
      </c>
      <c r="C28" s="8">
        <v>30278</v>
      </c>
      <c r="D28" s="8">
        <v>0</v>
      </c>
      <c r="E28" s="8">
        <v>795</v>
      </c>
      <c r="F28" s="8">
        <v>700</v>
      </c>
      <c r="G28" s="8">
        <v>1020</v>
      </c>
      <c r="H28" s="8">
        <v>1280</v>
      </c>
      <c r="I28" s="8">
        <v>915</v>
      </c>
      <c r="J28" s="8">
        <v>800</v>
      </c>
      <c r="K28" s="8">
        <v>890</v>
      </c>
      <c r="L28" s="8">
        <v>905</v>
      </c>
      <c r="M28" s="8">
        <v>0</v>
      </c>
      <c r="N28" s="8">
        <f t="shared" si="0"/>
        <v>7305</v>
      </c>
      <c r="O28" s="8">
        <f t="shared" si="1"/>
        <v>22973</v>
      </c>
      <c r="P28" s="9">
        <f t="shared" si="2"/>
        <v>0.24126428429883084</v>
      </c>
      <c r="Q28" s="8">
        <f t="shared" si="3"/>
        <v>25231.666666666664</v>
      </c>
      <c r="R28" s="8">
        <f t="shared" si="4"/>
        <v>-17926.666666666664</v>
      </c>
    </row>
    <row r="29" spans="1:18" ht="12.75">
      <c r="A29" s="7">
        <v>10140</v>
      </c>
      <c r="B29" t="s">
        <v>42</v>
      </c>
      <c r="C29" s="8">
        <v>25086</v>
      </c>
      <c r="D29" s="8">
        <v>0</v>
      </c>
      <c r="E29" s="8">
        <v>1000</v>
      </c>
      <c r="F29" s="8">
        <v>1500</v>
      </c>
      <c r="G29" s="8">
        <v>0</v>
      </c>
      <c r="H29" s="8">
        <v>2500</v>
      </c>
      <c r="I29" s="8">
        <v>0</v>
      </c>
      <c r="J29" s="8">
        <v>0</v>
      </c>
      <c r="K29" s="8">
        <v>1500</v>
      </c>
      <c r="L29" s="8">
        <v>0</v>
      </c>
      <c r="M29" s="8">
        <v>1000</v>
      </c>
      <c r="N29" s="8">
        <f t="shared" si="0"/>
        <v>7500</v>
      </c>
      <c r="O29" s="8">
        <f t="shared" si="1"/>
        <v>17586</v>
      </c>
      <c r="P29" s="9">
        <f t="shared" si="2"/>
        <v>0.298971537909591</v>
      </c>
      <c r="Q29" s="8">
        <f t="shared" si="3"/>
        <v>20905</v>
      </c>
      <c r="R29" s="8">
        <f t="shared" si="4"/>
        <v>-13405</v>
      </c>
    </row>
    <row r="30" spans="1:18" ht="12.75">
      <c r="A30" s="7">
        <v>10823</v>
      </c>
      <c r="B30" t="s">
        <v>43</v>
      </c>
      <c r="C30" s="8">
        <v>121016</v>
      </c>
      <c r="D30" s="8">
        <v>0</v>
      </c>
      <c r="E30" s="8">
        <v>8068</v>
      </c>
      <c r="F30" s="8">
        <v>16136</v>
      </c>
      <c r="G30" s="8">
        <v>8068</v>
      </c>
      <c r="H30" s="8">
        <v>8068</v>
      </c>
      <c r="I30" s="8">
        <v>8068.000000000001</v>
      </c>
      <c r="J30" s="8">
        <v>4034.0000000000005</v>
      </c>
      <c r="K30" s="8">
        <v>4143</v>
      </c>
      <c r="L30" s="8">
        <v>4034.0000000000005</v>
      </c>
      <c r="M30" s="8">
        <v>12102</v>
      </c>
      <c r="N30" s="8">
        <f t="shared" si="0"/>
        <v>72721</v>
      </c>
      <c r="O30" s="8">
        <f t="shared" si="1"/>
        <v>48295</v>
      </c>
      <c r="P30" s="9">
        <f t="shared" si="2"/>
        <v>0.6009205394328023</v>
      </c>
      <c r="Q30" s="8">
        <f t="shared" si="3"/>
        <v>100846.66666666666</v>
      </c>
      <c r="R30" s="8">
        <f t="shared" si="4"/>
        <v>-28125.666666666657</v>
      </c>
    </row>
    <row r="31" spans="1:18" ht="12.75">
      <c r="A31" s="7">
        <v>10824</v>
      </c>
      <c r="B31" t="s">
        <v>44</v>
      </c>
      <c r="C31" s="8">
        <v>19228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4806.99</v>
      </c>
      <c r="L31" s="8">
        <v>4806.99</v>
      </c>
      <c r="M31" s="8">
        <v>0</v>
      </c>
      <c r="N31" s="8">
        <f t="shared" si="0"/>
        <v>9613.98</v>
      </c>
      <c r="O31" s="8">
        <f t="shared" si="1"/>
        <v>9614.02</v>
      </c>
      <c r="P31" s="9">
        <f t="shared" si="2"/>
        <v>0.4999989598502184</v>
      </c>
      <c r="Q31" s="8">
        <f t="shared" si="3"/>
        <v>16023.333333333332</v>
      </c>
      <c r="R31" s="8">
        <f t="shared" si="4"/>
        <v>-6409.353333333333</v>
      </c>
    </row>
    <row r="32" spans="1:18" ht="12.75">
      <c r="A32" s="7">
        <v>10826</v>
      </c>
      <c r="B32" t="s">
        <v>45</v>
      </c>
      <c r="C32" s="8">
        <v>2205</v>
      </c>
      <c r="D32" s="8">
        <v>184</v>
      </c>
      <c r="E32" s="8">
        <v>184</v>
      </c>
      <c r="F32" s="8">
        <v>184</v>
      </c>
      <c r="G32" s="8">
        <v>184</v>
      </c>
      <c r="H32" s="8">
        <v>0</v>
      </c>
      <c r="I32" s="8">
        <v>368</v>
      </c>
      <c r="J32" s="8">
        <v>184</v>
      </c>
      <c r="K32" s="8">
        <v>184</v>
      </c>
      <c r="L32" s="8">
        <v>184</v>
      </c>
      <c r="M32" s="8">
        <v>184</v>
      </c>
      <c r="N32" s="8">
        <f t="shared" si="0"/>
        <v>1840</v>
      </c>
      <c r="O32" s="8">
        <f t="shared" si="1"/>
        <v>365</v>
      </c>
      <c r="P32" s="9">
        <f t="shared" si="2"/>
        <v>0.8344671201814059</v>
      </c>
      <c r="Q32" s="8">
        <f t="shared" si="3"/>
        <v>1837.5</v>
      </c>
      <c r="R32" s="8">
        <f t="shared" si="4"/>
        <v>2.5</v>
      </c>
    </row>
    <row r="33" spans="1:18" ht="12.75">
      <c r="A33" s="7">
        <v>10828</v>
      </c>
      <c r="B33" t="s">
        <v>46</v>
      </c>
      <c r="C33" s="8">
        <v>7607</v>
      </c>
      <c r="D33" s="8">
        <v>150</v>
      </c>
      <c r="E33" s="8">
        <v>150</v>
      </c>
      <c r="F33" s="8">
        <v>150</v>
      </c>
      <c r="G33" s="8">
        <v>150</v>
      </c>
      <c r="H33" s="8">
        <v>150</v>
      </c>
      <c r="I33" s="8">
        <v>150</v>
      </c>
      <c r="J33" s="8">
        <v>0</v>
      </c>
      <c r="K33" s="8">
        <v>150</v>
      </c>
      <c r="L33" s="8">
        <v>150</v>
      </c>
      <c r="M33" s="8">
        <v>150</v>
      </c>
      <c r="N33" s="8">
        <f t="shared" si="0"/>
        <v>1350</v>
      </c>
      <c r="O33" s="8">
        <f t="shared" si="1"/>
        <v>6257</v>
      </c>
      <c r="P33" s="9">
        <f t="shared" si="2"/>
        <v>0.1774681214670698</v>
      </c>
      <c r="Q33" s="8">
        <f t="shared" si="3"/>
        <v>6339.166666666666</v>
      </c>
      <c r="R33" s="8">
        <f t="shared" si="4"/>
        <v>-4989.166666666666</v>
      </c>
    </row>
    <row r="34" spans="1:18" ht="12.75">
      <c r="A34" s="7">
        <v>10829</v>
      </c>
      <c r="B34" t="s">
        <v>47</v>
      </c>
      <c r="C34" s="8">
        <v>17986</v>
      </c>
      <c r="D34" s="8">
        <v>0</v>
      </c>
      <c r="E34" s="8">
        <v>1000</v>
      </c>
      <c r="F34" s="8">
        <v>0</v>
      </c>
      <c r="G34" s="8">
        <v>0</v>
      </c>
      <c r="H34" s="8">
        <v>0</v>
      </c>
      <c r="I34" s="8">
        <v>5000</v>
      </c>
      <c r="J34" s="8">
        <v>4986</v>
      </c>
      <c r="K34" s="8">
        <v>1400</v>
      </c>
      <c r="L34" s="8">
        <v>1500</v>
      </c>
      <c r="M34" s="8">
        <v>1400</v>
      </c>
      <c r="N34" s="8">
        <f t="shared" si="0"/>
        <v>15286</v>
      </c>
      <c r="O34" s="8">
        <f t="shared" si="1"/>
        <v>2700</v>
      </c>
      <c r="P34" s="9">
        <f t="shared" si="2"/>
        <v>0.8498832425219616</v>
      </c>
      <c r="Q34" s="8">
        <f t="shared" si="3"/>
        <v>14988.333333333332</v>
      </c>
      <c r="R34" s="8">
        <f t="shared" si="4"/>
        <v>297.6666666666679</v>
      </c>
    </row>
    <row r="35" spans="1:18" ht="12.75">
      <c r="A35" s="7">
        <v>10870</v>
      </c>
      <c r="B35" t="s">
        <v>48</v>
      </c>
      <c r="C35" s="8">
        <v>3756</v>
      </c>
      <c r="D35" s="8">
        <v>0</v>
      </c>
      <c r="E35" s="8">
        <v>0</v>
      </c>
      <c r="F35" s="8">
        <v>0</v>
      </c>
      <c r="G35" s="8">
        <v>3756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f t="shared" si="0"/>
        <v>3756</v>
      </c>
      <c r="O35" s="8">
        <f t="shared" si="1"/>
        <v>0</v>
      </c>
      <c r="P35" s="9">
        <f t="shared" si="2"/>
        <v>1</v>
      </c>
      <c r="Q35" s="8">
        <f t="shared" si="3"/>
        <v>3130</v>
      </c>
      <c r="R35" s="8">
        <f t="shared" si="4"/>
        <v>626</v>
      </c>
    </row>
    <row r="36" spans="1:18" ht="12.75">
      <c r="A36" s="7">
        <v>10383</v>
      </c>
      <c r="B36" t="s">
        <v>49</v>
      </c>
      <c r="C36" s="8">
        <v>3315</v>
      </c>
      <c r="D36" s="8">
        <v>0</v>
      </c>
      <c r="E36" s="8">
        <v>100</v>
      </c>
      <c r="F36" s="8">
        <v>340</v>
      </c>
      <c r="G36" s="8">
        <v>275</v>
      </c>
      <c r="H36" s="8">
        <v>275</v>
      </c>
      <c r="I36" s="8">
        <v>300</v>
      </c>
      <c r="J36" s="8">
        <v>275</v>
      </c>
      <c r="K36" s="8">
        <v>350</v>
      </c>
      <c r="L36" s="8">
        <v>0</v>
      </c>
      <c r="M36" s="8">
        <v>350</v>
      </c>
      <c r="N36" s="8">
        <f t="shared" si="0"/>
        <v>2265</v>
      </c>
      <c r="O36" s="8">
        <f t="shared" si="1"/>
        <v>1050</v>
      </c>
      <c r="P36" s="9">
        <f t="shared" si="2"/>
        <v>0.6832579185520362</v>
      </c>
      <c r="Q36" s="8">
        <f t="shared" si="3"/>
        <v>2762.5</v>
      </c>
      <c r="R36" s="8">
        <f t="shared" si="4"/>
        <v>-497.5</v>
      </c>
    </row>
    <row r="37" spans="1:18" ht="12.75">
      <c r="A37" s="7">
        <v>10816</v>
      </c>
      <c r="B37" t="s">
        <v>50</v>
      </c>
      <c r="C37" s="8">
        <v>3375</v>
      </c>
      <c r="D37" s="8">
        <v>281.25</v>
      </c>
      <c r="E37" s="8">
        <v>281.25</v>
      </c>
      <c r="F37" s="8">
        <v>281.25</v>
      </c>
      <c r="G37" s="8">
        <v>281.25</v>
      </c>
      <c r="H37" s="8">
        <v>281.25</v>
      </c>
      <c r="I37" s="8">
        <v>281.25</v>
      </c>
      <c r="J37" s="8">
        <v>281.25</v>
      </c>
      <c r="K37" s="8">
        <v>281.25</v>
      </c>
      <c r="L37" s="8">
        <v>281.25</v>
      </c>
      <c r="M37" s="8">
        <v>281.25</v>
      </c>
      <c r="N37" s="8">
        <f t="shared" si="0"/>
        <v>2812.5</v>
      </c>
      <c r="O37" s="8">
        <f t="shared" si="1"/>
        <v>562.5</v>
      </c>
      <c r="P37" s="9">
        <f t="shared" si="2"/>
        <v>0.8333333333333334</v>
      </c>
      <c r="Q37" s="8">
        <f t="shared" si="3"/>
        <v>2812.5</v>
      </c>
      <c r="R37" s="8">
        <f t="shared" si="4"/>
        <v>0</v>
      </c>
    </row>
    <row r="38" spans="1:18" ht="12.75">
      <c r="A38" s="7">
        <v>10265</v>
      </c>
      <c r="B38" t="s">
        <v>51</v>
      </c>
      <c r="C38" s="8">
        <v>1171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f t="shared" si="0"/>
        <v>0</v>
      </c>
      <c r="O38" s="8">
        <f t="shared" si="1"/>
        <v>1171</v>
      </c>
      <c r="P38" s="9">
        <f t="shared" si="2"/>
        <v>0</v>
      </c>
      <c r="Q38" s="8">
        <f t="shared" si="3"/>
        <v>975.8333333333333</v>
      </c>
      <c r="R38" s="8">
        <f t="shared" si="4"/>
        <v>-975.8333333333333</v>
      </c>
    </row>
    <row r="39" spans="1:18" ht="12.75">
      <c r="A39" s="7">
        <v>10834</v>
      </c>
      <c r="B39" t="s">
        <v>52</v>
      </c>
      <c r="C39" s="8">
        <v>4743</v>
      </c>
      <c r="D39" s="8">
        <v>100</v>
      </c>
      <c r="E39" s="8">
        <v>100</v>
      </c>
      <c r="F39" s="8">
        <v>100</v>
      </c>
      <c r="G39" s="8">
        <v>100</v>
      </c>
      <c r="H39" s="8">
        <v>100</v>
      </c>
      <c r="I39" s="8">
        <v>100</v>
      </c>
      <c r="J39" s="8">
        <v>100</v>
      </c>
      <c r="K39" s="8">
        <v>100</v>
      </c>
      <c r="L39" s="8">
        <v>100</v>
      </c>
      <c r="M39" s="8">
        <v>100</v>
      </c>
      <c r="N39" s="8">
        <f t="shared" si="0"/>
        <v>1000</v>
      </c>
      <c r="O39" s="8">
        <f t="shared" si="1"/>
        <v>3743</v>
      </c>
      <c r="P39" s="9">
        <f t="shared" si="2"/>
        <v>0.2108370229812355</v>
      </c>
      <c r="Q39" s="8">
        <f t="shared" si="3"/>
        <v>3952.5</v>
      </c>
      <c r="R39" s="8">
        <f t="shared" si="4"/>
        <v>-2952.5</v>
      </c>
    </row>
    <row r="40" spans="1:18" ht="12.75">
      <c r="A40" s="7">
        <v>10845</v>
      </c>
      <c r="B40" t="s">
        <v>53</v>
      </c>
      <c r="C40" s="8">
        <v>5982</v>
      </c>
      <c r="D40" s="8">
        <v>0</v>
      </c>
      <c r="E40" s="8">
        <v>0</v>
      </c>
      <c r="F40" s="8">
        <v>1495.5</v>
      </c>
      <c r="G40" s="8">
        <v>0</v>
      </c>
      <c r="H40" s="8">
        <v>0</v>
      </c>
      <c r="I40" s="8">
        <v>1495.5</v>
      </c>
      <c r="J40" s="8">
        <v>0</v>
      </c>
      <c r="K40" s="8">
        <v>0</v>
      </c>
      <c r="L40" s="8">
        <v>1495.5</v>
      </c>
      <c r="M40" s="8">
        <v>0</v>
      </c>
      <c r="N40" s="8">
        <f t="shared" si="0"/>
        <v>4486.5</v>
      </c>
      <c r="O40" s="8">
        <f t="shared" si="1"/>
        <v>1495.5</v>
      </c>
      <c r="P40" s="9">
        <f t="shared" si="2"/>
        <v>0.75</v>
      </c>
      <c r="Q40" s="8">
        <f t="shared" si="3"/>
        <v>4985</v>
      </c>
      <c r="R40" s="8">
        <f t="shared" si="4"/>
        <v>-498.5</v>
      </c>
    </row>
    <row r="41" spans="1:18" ht="12.75">
      <c r="A41" s="7">
        <v>10868</v>
      </c>
      <c r="B41" t="s">
        <v>54</v>
      </c>
      <c r="C41" s="8">
        <v>1370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50</v>
      </c>
      <c r="L41" s="8">
        <v>0</v>
      </c>
      <c r="M41" s="8">
        <v>53</v>
      </c>
      <c r="N41" s="8">
        <f t="shared" si="0"/>
        <v>103</v>
      </c>
      <c r="O41" s="8">
        <f t="shared" si="1"/>
        <v>1267</v>
      </c>
      <c r="P41" s="9">
        <f t="shared" si="2"/>
        <v>0.07518248175182482</v>
      </c>
      <c r="Q41" s="8">
        <f t="shared" si="3"/>
        <v>1141.6666666666667</v>
      </c>
      <c r="R41" s="8">
        <f t="shared" si="4"/>
        <v>-1038.6666666666667</v>
      </c>
    </row>
    <row r="42" spans="1:18" ht="12.75">
      <c r="A42" s="7">
        <v>10836</v>
      </c>
      <c r="B42" t="s">
        <v>55</v>
      </c>
      <c r="C42" s="8">
        <v>11274</v>
      </c>
      <c r="D42" s="8">
        <v>0</v>
      </c>
      <c r="E42" s="8">
        <v>1020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6000</v>
      </c>
      <c r="N42" s="8">
        <f t="shared" si="0"/>
        <v>7020</v>
      </c>
      <c r="O42" s="8">
        <f t="shared" si="1"/>
        <v>4254</v>
      </c>
      <c r="P42" s="9">
        <f t="shared" si="2"/>
        <v>0.6226716338477913</v>
      </c>
      <c r="Q42" s="8">
        <f t="shared" si="3"/>
        <v>9395</v>
      </c>
      <c r="R42" s="8">
        <f t="shared" si="4"/>
        <v>-2375</v>
      </c>
    </row>
    <row r="43" spans="1:18" ht="12.75">
      <c r="A43" s="7">
        <v>10835</v>
      </c>
      <c r="B43" t="s">
        <v>56</v>
      </c>
      <c r="C43" s="8">
        <v>4589</v>
      </c>
      <c r="D43" s="8">
        <v>0</v>
      </c>
      <c r="E43" s="8">
        <v>0</v>
      </c>
      <c r="F43" s="8">
        <v>0</v>
      </c>
      <c r="G43" s="8">
        <v>339</v>
      </c>
      <c r="H43" s="8">
        <v>0</v>
      </c>
      <c r="I43" s="8">
        <v>0</v>
      </c>
      <c r="J43" s="8">
        <v>1250</v>
      </c>
      <c r="K43" s="8">
        <v>0</v>
      </c>
      <c r="L43" s="8">
        <v>0</v>
      </c>
      <c r="M43" s="8">
        <v>0</v>
      </c>
      <c r="N43" s="8">
        <f t="shared" si="0"/>
        <v>1589</v>
      </c>
      <c r="O43" s="8">
        <f t="shared" si="1"/>
        <v>3000</v>
      </c>
      <c r="P43" s="9">
        <f t="shared" si="2"/>
        <v>0.3462628023534539</v>
      </c>
      <c r="Q43" s="8">
        <f t="shared" si="3"/>
        <v>3824.166666666667</v>
      </c>
      <c r="R43" s="8">
        <f t="shared" si="4"/>
        <v>-2235.166666666667</v>
      </c>
    </row>
    <row r="44" spans="1:18" ht="12.75">
      <c r="A44" s="7">
        <v>10837</v>
      </c>
      <c r="B44" t="s">
        <v>57</v>
      </c>
      <c r="C44" s="8">
        <v>27853</v>
      </c>
      <c r="D44" s="8">
        <v>2321.08</v>
      </c>
      <c r="E44" s="8">
        <v>2321.08</v>
      </c>
      <c r="F44" s="8">
        <v>2321.08</v>
      </c>
      <c r="G44" s="8">
        <v>0</v>
      </c>
      <c r="H44" s="8">
        <v>4642.16</v>
      </c>
      <c r="I44" s="8">
        <v>2321.08</v>
      </c>
      <c r="J44" s="8">
        <v>2321.08</v>
      </c>
      <c r="K44" s="8">
        <v>2321.08</v>
      </c>
      <c r="L44" s="8">
        <v>2321.08</v>
      </c>
      <c r="M44" s="8">
        <v>2321.08</v>
      </c>
      <c r="N44" s="8">
        <f t="shared" si="0"/>
        <v>23210.800000000003</v>
      </c>
      <c r="O44" s="8">
        <f t="shared" si="1"/>
        <v>4642.199999999997</v>
      </c>
      <c r="P44" s="9">
        <f t="shared" si="2"/>
        <v>0.8333321365741573</v>
      </c>
      <c r="Q44" s="8">
        <f t="shared" si="3"/>
        <v>23210.833333333336</v>
      </c>
      <c r="R44" s="8">
        <f t="shared" si="4"/>
        <v>-0.03333333333284827</v>
      </c>
    </row>
    <row r="45" spans="1:18" ht="12.75">
      <c r="A45" s="7">
        <v>10842</v>
      </c>
      <c r="B45" t="s">
        <v>58</v>
      </c>
      <c r="C45" s="8">
        <v>5739</v>
      </c>
      <c r="D45" s="8">
        <v>0</v>
      </c>
      <c r="E45" s="8">
        <v>1500</v>
      </c>
      <c r="F45" s="8">
        <v>0</v>
      </c>
      <c r="G45" s="8">
        <v>0</v>
      </c>
      <c r="H45" s="8">
        <v>0</v>
      </c>
      <c r="I45" s="8">
        <v>0</v>
      </c>
      <c r="J45" s="8">
        <v>2000</v>
      </c>
      <c r="K45" s="8">
        <v>2239</v>
      </c>
      <c r="L45" s="8">
        <v>0</v>
      </c>
      <c r="M45" s="8">
        <v>0</v>
      </c>
      <c r="N45" s="8">
        <f t="shared" si="0"/>
        <v>5739</v>
      </c>
      <c r="O45" s="8">
        <f t="shared" si="1"/>
        <v>0</v>
      </c>
      <c r="P45" s="9">
        <f t="shared" si="2"/>
        <v>1</v>
      </c>
      <c r="Q45" s="8">
        <f t="shared" si="3"/>
        <v>4782.5</v>
      </c>
      <c r="R45" s="8">
        <f t="shared" si="4"/>
        <v>956.5</v>
      </c>
    </row>
    <row r="46" spans="1:18" ht="12.75">
      <c r="A46" s="7">
        <v>10315</v>
      </c>
      <c r="B46" t="s">
        <v>59</v>
      </c>
      <c r="C46" s="8">
        <v>3767</v>
      </c>
      <c r="D46" s="8">
        <v>313.9200000000001</v>
      </c>
      <c r="E46" s="8">
        <v>313.9200000000001</v>
      </c>
      <c r="F46" s="8">
        <v>313.92</v>
      </c>
      <c r="G46" s="8">
        <v>313.92</v>
      </c>
      <c r="H46" s="8">
        <v>313.9200000000001</v>
      </c>
      <c r="I46" s="8">
        <v>313.9200000000001</v>
      </c>
      <c r="J46" s="8">
        <v>313.92</v>
      </c>
      <c r="K46" s="8">
        <v>313.9200000000001</v>
      </c>
      <c r="L46" s="8">
        <v>313.9200000000001</v>
      </c>
      <c r="M46" s="8">
        <v>313.9200000000001</v>
      </c>
      <c r="N46" s="8">
        <f t="shared" si="0"/>
        <v>3139.2000000000007</v>
      </c>
      <c r="O46" s="8">
        <f t="shared" si="1"/>
        <v>627.7999999999993</v>
      </c>
      <c r="P46" s="9">
        <f t="shared" si="2"/>
        <v>0.8333421821077782</v>
      </c>
      <c r="Q46" s="8">
        <f t="shared" si="3"/>
        <v>3139.166666666667</v>
      </c>
      <c r="R46" s="8">
        <f t="shared" si="4"/>
        <v>0.033333333333757764</v>
      </c>
    </row>
    <row r="47" spans="1:18" ht="12.75">
      <c r="A47" s="7">
        <v>10846</v>
      </c>
      <c r="B47" t="s">
        <v>60</v>
      </c>
      <c r="C47" s="8">
        <v>32206</v>
      </c>
      <c r="D47" s="8">
        <v>2685</v>
      </c>
      <c r="E47" s="8">
        <v>2685</v>
      </c>
      <c r="F47" s="8">
        <v>2685</v>
      </c>
      <c r="G47" s="8">
        <v>2685</v>
      </c>
      <c r="H47" s="8">
        <v>2685</v>
      </c>
      <c r="I47" s="8">
        <v>2685</v>
      </c>
      <c r="J47" s="8">
        <v>2685</v>
      </c>
      <c r="K47" s="8">
        <v>2685</v>
      </c>
      <c r="L47" s="8">
        <v>2685</v>
      </c>
      <c r="M47" s="8">
        <v>2685</v>
      </c>
      <c r="N47" s="8">
        <f t="shared" si="0"/>
        <v>26850</v>
      </c>
      <c r="O47" s="8">
        <f t="shared" si="1"/>
        <v>5356</v>
      </c>
      <c r="P47" s="9">
        <f t="shared" si="2"/>
        <v>0.8336955846736633</v>
      </c>
      <c r="Q47" s="8">
        <f t="shared" si="3"/>
        <v>26838.333333333336</v>
      </c>
      <c r="R47" s="8">
        <f t="shared" si="4"/>
        <v>11.666666666664241</v>
      </c>
    </row>
    <row r="48" spans="1:18" ht="12.75">
      <c r="A48" s="7">
        <v>10385</v>
      </c>
      <c r="B48" t="s">
        <v>61</v>
      </c>
      <c r="C48" s="8">
        <v>5140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1000</v>
      </c>
      <c r="M48" s="8">
        <v>0</v>
      </c>
      <c r="N48" s="8">
        <f t="shared" si="0"/>
        <v>1000</v>
      </c>
      <c r="O48" s="8">
        <f t="shared" si="1"/>
        <v>4140</v>
      </c>
      <c r="P48" s="9">
        <f t="shared" si="2"/>
        <v>0.19455252918287938</v>
      </c>
      <c r="Q48" s="8">
        <f t="shared" si="3"/>
        <v>4283.333333333333</v>
      </c>
      <c r="R48" s="8">
        <f t="shared" si="4"/>
        <v>-3283.333333333333</v>
      </c>
    </row>
    <row r="49" spans="1:18" ht="12.75">
      <c r="A49" s="7">
        <v>10505</v>
      </c>
      <c r="B49" t="s">
        <v>62</v>
      </c>
      <c r="C49" s="8">
        <v>7067</v>
      </c>
      <c r="D49" s="8">
        <v>0</v>
      </c>
      <c r="E49" s="8">
        <v>0</v>
      </c>
      <c r="F49" s="8">
        <v>0</v>
      </c>
      <c r="G49" s="8">
        <v>1766.73</v>
      </c>
      <c r="H49" s="8">
        <v>0</v>
      </c>
      <c r="I49" s="8">
        <v>0</v>
      </c>
      <c r="J49" s="8">
        <v>0</v>
      </c>
      <c r="K49" s="8">
        <v>1766.73</v>
      </c>
      <c r="L49" s="8">
        <v>0</v>
      </c>
      <c r="M49" s="8">
        <v>1766.73</v>
      </c>
      <c r="N49" s="8">
        <f t="shared" si="0"/>
        <v>5300.1900000000005</v>
      </c>
      <c r="O49" s="8">
        <f t="shared" si="1"/>
        <v>1766.8099999999995</v>
      </c>
      <c r="P49" s="9">
        <f t="shared" si="2"/>
        <v>0.7499915098344418</v>
      </c>
      <c r="Q49" s="8">
        <f t="shared" si="3"/>
        <v>5889.166666666666</v>
      </c>
      <c r="R49" s="8">
        <f t="shared" si="4"/>
        <v>-588.9766666666656</v>
      </c>
    </row>
    <row r="50" spans="1:18" ht="12.75">
      <c r="A50" s="7">
        <v>10254</v>
      </c>
      <c r="B50" t="s">
        <v>63</v>
      </c>
      <c r="C50" s="8">
        <v>12148</v>
      </c>
      <c r="D50" s="8">
        <v>0</v>
      </c>
      <c r="E50" s="8">
        <v>0</v>
      </c>
      <c r="F50" s="8">
        <v>3037</v>
      </c>
      <c r="G50" s="8">
        <v>0</v>
      </c>
      <c r="H50" s="8">
        <v>0</v>
      </c>
      <c r="I50" s="8">
        <v>3037</v>
      </c>
      <c r="J50" s="8">
        <v>0</v>
      </c>
      <c r="K50" s="8">
        <v>0</v>
      </c>
      <c r="L50" s="8">
        <v>3037</v>
      </c>
      <c r="M50" s="8">
        <v>0</v>
      </c>
      <c r="N50" s="8">
        <f t="shared" si="0"/>
        <v>9111</v>
      </c>
      <c r="O50" s="8">
        <f t="shared" si="1"/>
        <v>3037</v>
      </c>
      <c r="P50" s="9">
        <f t="shared" si="2"/>
        <v>0.75</v>
      </c>
      <c r="Q50" s="8">
        <f t="shared" si="3"/>
        <v>10123.333333333334</v>
      </c>
      <c r="R50" s="8">
        <f t="shared" si="4"/>
        <v>-1012.3333333333339</v>
      </c>
    </row>
    <row r="51" spans="1:18" ht="12.75">
      <c r="A51" s="7">
        <v>10812</v>
      </c>
      <c r="B51" t="s">
        <v>64</v>
      </c>
      <c r="C51" s="8">
        <v>2219</v>
      </c>
      <c r="D51" s="8">
        <v>185</v>
      </c>
      <c r="E51" s="8">
        <v>185</v>
      </c>
      <c r="F51" s="8">
        <v>185</v>
      </c>
      <c r="G51" s="8">
        <v>185</v>
      </c>
      <c r="H51" s="8">
        <v>185</v>
      </c>
      <c r="I51" s="8">
        <v>185</v>
      </c>
      <c r="J51" s="8">
        <v>185</v>
      </c>
      <c r="K51" s="8">
        <v>185</v>
      </c>
      <c r="L51" s="8">
        <v>185</v>
      </c>
      <c r="M51" s="8">
        <v>185</v>
      </c>
      <c r="N51" s="8">
        <f t="shared" si="0"/>
        <v>1850</v>
      </c>
      <c r="O51" s="8">
        <f t="shared" si="1"/>
        <v>369</v>
      </c>
      <c r="P51" s="9">
        <f t="shared" si="2"/>
        <v>0.8337088778729157</v>
      </c>
      <c r="Q51" s="8">
        <f t="shared" si="3"/>
        <v>1849.1666666666665</v>
      </c>
      <c r="R51" s="8">
        <f t="shared" si="4"/>
        <v>0.8333333333334849</v>
      </c>
    </row>
    <row r="52" spans="1:18" ht="12.75">
      <c r="A52" s="7">
        <v>10298</v>
      </c>
      <c r="B52" t="s">
        <v>65</v>
      </c>
      <c r="C52" s="8">
        <v>1618</v>
      </c>
      <c r="D52" s="8">
        <v>200</v>
      </c>
      <c r="E52" s="8">
        <v>200</v>
      </c>
      <c r="F52" s="8">
        <v>200</v>
      </c>
      <c r="G52" s="8">
        <v>0</v>
      </c>
      <c r="H52" s="8">
        <v>200</v>
      </c>
      <c r="I52" s="8">
        <v>0</v>
      </c>
      <c r="J52" s="8">
        <v>0</v>
      </c>
      <c r="K52" s="8">
        <v>0</v>
      </c>
      <c r="L52" s="8">
        <v>200</v>
      </c>
      <c r="M52" s="8">
        <v>200</v>
      </c>
      <c r="N52" s="8">
        <f t="shared" si="0"/>
        <v>1200</v>
      </c>
      <c r="O52" s="8">
        <f t="shared" si="1"/>
        <v>418</v>
      </c>
      <c r="P52" s="9">
        <f t="shared" si="2"/>
        <v>0.7416563658838071</v>
      </c>
      <c r="Q52" s="8">
        <f t="shared" si="3"/>
        <v>1348.3333333333335</v>
      </c>
      <c r="R52" s="8">
        <f t="shared" si="4"/>
        <v>-148.33333333333348</v>
      </c>
    </row>
    <row r="53" spans="1:18" ht="12.75">
      <c r="A53" s="7">
        <v>10851</v>
      </c>
      <c r="B53" t="s">
        <v>66</v>
      </c>
      <c r="C53" s="8">
        <v>4322</v>
      </c>
      <c r="D53" s="8">
        <v>0</v>
      </c>
      <c r="E53" s="8">
        <v>4322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f t="shared" si="0"/>
        <v>4322</v>
      </c>
      <c r="O53" s="8">
        <f t="shared" si="1"/>
        <v>0</v>
      </c>
      <c r="P53" s="9">
        <f t="shared" si="2"/>
        <v>1</v>
      </c>
      <c r="Q53" s="8">
        <f t="shared" si="3"/>
        <v>3601.666666666667</v>
      </c>
      <c r="R53" s="8">
        <f t="shared" si="4"/>
        <v>720.333333333333</v>
      </c>
    </row>
    <row r="54" spans="1:18" ht="12.75">
      <c r="A54" s="7">
        <v>10560</v>
      </c>
      <c r="B54" t="s">
        <v>67</v>
      </c>
      <c r="C54" s="8">
        <v>18644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100</v>
      </c>
      <c r="L54" s="8">
        <v>100</v>
      </c>
      <c r="M54" s="8">
        <v>0</v>
      </c>
      <c r="N54" s="8">
        <f t="shared" si="0"/>
        <v>200</v>
      </c>
      <c r="O54" s="8">
        <f t="shared" si="1"/>
        <v>18444</v>
      </c>
      <c r="P54" s="9">
        <f t="shared" si="2"/>
        <v>0.010727311735679038</v>
      </c>
      <c r="Q54" s="8">
        <f t="shared" si="3"/>
        <v>15536.666666666668</v>
      </c>
      <c r="R54" s="8">
        <f t="shared" si="4"/>
        <v>-15336.666666666668</v>
      </c>
    </row>
    <row r="55" spans="1:18" ht="12.75">
      <c r="A55" s="7">
        <v>10852</v>
      </c>
      <c r="B55" t="s">
        <v>68</v>
      </c>
      <c r="C55" s="8">
        <v>10804</v>
      </c>
      <c r="D55" s="8">
        <v>982.18</v>
      </c>
      <c r="E55" s="8">
        <v>1387.18</v>
      </c>
      <c r="F55" s="8">
        <v>0</v>
      </c>
      <c r="G55" s="8">
        <v>982.18</v>
      </c>
      <c r="H55" s="8">
        <v>577.18</v>
      </c>
      <c r="I55" s="8">
        <v>1964.3600000000001</v>
      </c>
      <c r="J55" s="8">
        <v>982.18</v>
      </c>
      <c r="K55" s="8">
        <v>0</v>
      </c>
      <c r="L55" s="8">
        <v>1964.36</v>
      </c>
      <c r="M55" s="8">
        <v>0</v>
      </c>
      <c r="N55" s="8">
        <f t="shared" si="0"/>
        <v>8839.62</v>
      </c>
      <c r="O55" s="8">
        <f t="shared" si="1"/>
        <v>1964.3799999999992</v>
      </c>
      <c r="P55" s="9">
        <f t="shared" si="2"/>
        <v>0.8181803035912626</v>
      </c>
      <c r="Q55" s="8">
        <f t="shared" si="3"/>
        <v>9003.333333333334</v>
      </c>
      <c r="R55" s="8">
        <f t="shared" si="4"/>
        <v>-163.71333333333314</v>
      </c>
    </row>
    <row r="56" spans="1:18" ht="12.75">
      <c r="A56" s="7">
        <v>10849</v>
      </c>
      <c r="B56" t="s">
        <v>69</v>
      </c>
      <c r="C56" s="8">
        <v>2721</v>
      </c>
      <c r="D56" s="8">
        <v>453.52</v>
      </c>
      <c r="E56" s="8">
        <v>0</v>
      </c>
      <c r="F56" s="8">
        <v>226.76</v>
      </c>
      <c r="G56" s="8">
        <v>226.76</v>
      </c>
      <c r="H56" s="8">
        <v>226.76</v>
      </c>
      <c r="I56" s="8">
        <v>0</v>
      </c>
      <c r="J56" s="8">
        <v>453.52</v>
      </c>
      <c r="K56" s="8">
        <v>0</v>
      </c>
      <c r="L56" s="8">
        <v>453.52</v>
      </c>
      <c r="M56" s="8">
        <v>226.76</v>
      </c>
      <c r="N56" s="8">
        <f t="shared" si="0"/>
        <v>2267.6</v>
      </c>
      <c r="O56" s="8">
        <f t="shared" si="1"/>
        <v>453.4000000000001</v>
      </c>
      <c r="P56" s="9">
        <f t="shared" si="2"/>
        <v>0.8333700845277471</v>
      </c>
      <c r="Q56" s="8">
        <f t="shared" si="3"/>
        <v>2267.5</v>
      </c>
      <c r="R56" s="8">
        <f t="shared" si="4"/>
        <v>0.09999999999990905</v>
      </c>
    </row>
    <row r="57" spans="1:18" ht="12.75">
      <c r="A57" s="7">
        <v>10390</v>
      </c>
      <c r="B57" t="s">
        <v>70</v>
      </c>
      <c r="C57" s="8">
        <v>23528</v>
      </c>
      <c r="D57" s="8">
        <v>0</v>
      </c>
      <c r="E57" s="8">
        <v>493.99999999999994</v>
      </c>
      <c r="F57" s="8">
        <v>1270.75</v>
      </c>
      <c r="G57" s="8">
        <v>194.66</v>
      </c>
      <c r="H57" s="8">
        <v>249.45</v>
      </c>
      <c r="I57" s="8">
        <v>0</v>
      </c>
      <c r="J57" s="8">
        <v>152.25</v>
      </c>
      <c r="K57" s="8">
        <v>165</v>
      </c>
      <c r="L57" s="8">
        <v>442.02</v>
      </c>
      <c r="M57" s="8">
        <v>0</v>
      </c>
      <c r="N57" s="8">
        <f t="shared" si="0"/>
        <v>2968.13</v>
      </c>
      <c r="O57" s="8">
        <f t="shared" si="1"/>
        <v>20559.87</v>
      </c>
      <c r="P57" s="9">
        <f t="shared" si="2"/>
        <v>0.12615309418565115</v>
      </c>
      <c r="Q57" s="8">
        <f t="shared" si="3"/>
        <v>19606.666666666668</v>
      </c>
      <c r="R57" s="8">
        <f t="shared" si="4"/>
        <v>-16638.536666666667</v>
      </c>
    </row>
    <row r="58" spans="1:18" ht="12.75">
      <c r="A58" s="7">
        <v>10521</v>
      </c>
      <c r="B58" t="s">
        <v>71</v>
      </c>
      <c r="C58" s="8">
        <v>889</v>
      </c>
      <c r="D58" s="8">
        <v>889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f t="shared" si="0"/>
        <v>889</v>
      </c>
      <c r="O58" s="8">
        <f t="shared" si="1"/>
        <v>0</v>
      </c>
      <c r="P58" s="9">
        <f t="shared" si="2"/>
        <v>1</v>
      </c>
      <c r="Q58" s="8">
        <f t="shared" si="3"/>
        <v>740.8333333333333</v>
      </c>
      <c r="R58" s="8">
        <f t="shared" si="4"/>
        <v>148.16666666666674</v>
      </c>
    </row>
    <row r="59" spans="1:18" ht="12.75">
      <c r="A59" s="7">
        <v>10856</v>
      </c>
      <c r="B59" t="s">
        <v>72</v>
      </c>
      <c r="C59" s="8">
        <v>11976</v>
      </c>
      <c r="D59" s="8">
        <v>0</v>
      </c>
      <c r="E59" s="8">
        <v>1000</v>
      </c>
      <c r="F59" s="8">
        <v>1000</v>
      </c>
      <c r="G59" s="8">
        <v>1000</v>
      </c>
      <c r="H59" s="8">
        <v>1000</v>
      </c>
      <c r="I59" s="8">
        <v>1000</v>
      </c>
      <c r="J59" s="8">
        <v>1000</v>
      </c>
      <c r="K59" s="8">
        <v>1000</v>
      </c>
      <c r="L59" s="8">
        <v>1000</v>
      </c>
      <c r="M59" s="8">
        <v>1000</v>
      </c>
      <c r="N59" s="8">
        <f t="shared" si="0"/>
        <v>9000</v>
      </c>
      <c r="O59" s="8">
        <f t="shared" si="1"/>
        <v>2976</v>
      </c>
      <c r="P59" s="9">
        <f t="shared" si="2"/>
        <v>0.751503006012024</v>
      </c>
      <c r="Q59" s="8">
        <f t="shared" si="3"/>
        <v>9980</v>
      </c>
      <c r="R59" s="8">
        <f t="shared" si="4"/>
        <v>-980</v>
      </c>
    </row>
    <row r="60" spans="1:18" ht="12.75">
      <c r="A60" s="7">
        <v>10857</v>
      </c>
      <c r="B60" t="s">
        <v>73</v>
      </c>
      <c r="C60" s="8">
        <v>8863</v>
      </c>
      <c r="D60" s="8">
        <v>0</v>
      </c>
      <c r="E60" s="8">
        <v>0</v>
      </c>
      <c r="F60" s="8">
        <v>1350</v>
      </c>
      <c r="G60" s="8">
        <v>450</v>
      </c>
      <c r="H60" s="8">
        <v>450</v>
      </c>
      <c r="I60" s="8">
        <v>450</v>
      </c>
      <c r="J60" s="8">
        <v>0</v>
      </c>
      <c r="K60" s="8">
        <v>0</v>
      </c>
      <c r="L60" s="8">
        <v>0</v>
      </c>
      <c r="M60" s="8">
        <v>0</v>
      </c>
      <c r="N60" s="8">
        <f t="shared" si="0"/>
        <v>2700</v>
      </c>
      <c r="O60" s="8">
        <f t="shared" si="1"/>
        <v>6163</v>
      </c>
      <c r="P60" s="9">
        <f t="shared" si="2"/>
        <v>0.30463725600812364</v>
      </c>
      <c r="Q60" s="8">
        <f t="shared" si="3"/>
        <v>7385.833333333334</v>
      </c>
      <c r="R60" s="8">
        <f t="shared" si="4"/>
        <v>-4685.833333333334</v>
      </c>
    </row>
    <row r="61" spans="1:18" ht="12.75">
      <c r="A61" s="7">
        <v>10822</v>
      </c>
      <c r="B61" t="s">
        <v>74</v>
      </c>
      <c r="C61" s="8">
        <v>3477</v>
      </c>
      <c r="D61" s="8">
        <v>289.75</v>
      </c>
      <c r="E61" s="8">
        <v>289.75</v>
      </c>
      <c r="F61" s="8">
        <v>289.75</v>
      </c>
      <c r="G61" s="8">
        <v>289.75</v>
      </c>
      <c r="H61" s="8">
        <v>289.75</v>
      </c>
      <c r="I61" s="8">
        <v>289.75</v>
      </c>
      <c r="J61" s="8">
        <v>289.75</v>
      </c>
      <c r="K61" s="8">
        <v>289.75</v>
      </c>
      <c r="L61" s="8">
        <v>289.75</v>
      </c>
      <c r="M61" s="8">
        <v>289.75</v>
      </c>
      <c r="N61" s="8">
        <f t="shared" si="0"/>
        <v>2897.5</v>
      </c>
      <c r="O61" s="8">
        <f t="shared" si="1"/>
        <v>579.5</v>
      </c>
      <c r="P61" s="9">
        <f t="shared" si="2"/>
        <v>0.8333333333333334</v>
      </c>
      <c r="Q61" s="8">
        <f t="shared" si="3"/>
        <v>2897.5</v>
      </c>
      <c r="R61" s="8">
        <f t="shared" si="4"/>
        <v>0</v>
      </c>
    </row>
    <row r="62" spans="1:18" ht="12.75">
      <c r="A62" s="7">
        <v>10410</v>
      </c>
      <c r="B62" t="s">
        <v>75</v>
      </c>
      <c r="C62" s="8">
        <v>103541</v>
      </c>
      <c r="D62" s="8">
        <v>10000</v>
      </c>
      <c r="E62" s="8">
        <v>0</v>
      </c>
      <c r="F62" s="8">
        <v>10000</v>
      </c>
      <c r="G62" s="8">
        <v>10000</v>
      </c>
      <c r="H62" s="8">
        <v>10000</v>
      </c>
      <c r="I62" s="8">
        <v>20000</v>
      </c>
      <c r="J62" s="8">
        <v>13541</v>
      </c>
      <c r="K62" s="8">
        <v>10000</v>
      </c>
      <c r="L62" s="8">
        <v>10000</v>
      </c>
      <c r="M62" s="8">
        <v>10000</v>
      </c>
      <c r="N62" s="8">
        <f t="shared" si="0"/>
        <v>103541</v>
      </c>
      <c r="O62" s="8">
        <f t="shared" si="1"/>
        <v>0</v>
      </c>
      <c r="P62" s="9">
        <f t="shared" si="2"/>
        <v>1</v>
      </c>
      <c r="Q62" s="8">
        <f t="shared" si="3"/>
        <v>86284.16666666666</v>
      </c>
      <c r="R62" s="8">
        <f t="shared" si="4"/>
        <v>17256.833333333343</v>
      </c>
    </row>
    <row r="63" spans="1:18" ht="12.75">
      <c r="A63" s="7">
        <v>10831</v>
      </c>
      <c r="B63" t="s">
        <v>76</v>
      </c>
      <c r="C63" s="8">
        <v>4469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f t="shared" si="0"/>
        <v>0</v>
      </c>
      <c r="O63" s="8">
        <f t="shared" si="1"/>
        <v>4469</v>
      </c>
      <c r="P63" s="9">
        <f t="shared" si="2"/>
        <v>0</v>
      </c>
      <c r="Q63" s="8">
        <f t="shared" si="3"/>
        <v>3724.166666666667</v>
      </c>
      <c r="R63" s="8">
        <f t="shared" si="4"/>
        <v>-3724.166666666667</v>
      </c>
    </row>
    <row r="64" spans="1:18" ht="12.75">
      <c r="A64" s="7">
        <v>10421</v>
      </c>
      <c r="B64" t="s">
        <v>77</v>
      </c>
      <c r="C64" s="8">
        <v>10425</v>
      </c>
      <c r="D64" s="8">
        <v>868.75</v>
      </c>
      <c r="E64" s="8">
        <v>0</v>
      </c>
      <c r="F64" s="8">
        <v>1737.5</v>
      </c>
      <c r="G64" s="8">
        <v>0</v>
      </c>
      <c r="H64" s="8">
        <v>1737.5</v>
      </c>
      <c r="I64" s="8">
        <v>868.75</v>
      </c>
      <c r="J64" s="8">
        <v>868.75</v>
      </c>
      <c r="K64" s="8">
        <v>0</v>
      </c>
      <c r="L64" s="8">
        <v>868.75</v>
      </c>
      <c r="M64" s="8">
        <v>1737.5</v>
      </c>
      <c r="N64" s="8">
        <f t="shared" si="0"/>
        <v>8687.5</v>
      </c>
      <c r="O64" s="8">
        <f t="shared" si="1"/>
        <v>1737.5</v>
      </c>
      <c r="P64" s="9">
        <f t="shared" si="2"/>
        <v>0.8333333333333334</v>
      </c>
      <c r="Q64" s="8">
        <f t="shared" si="3"/>
        <v>8687.5</v>
      </c>
      <c r="R64" s="8">
        <f t="shared" si="4"/>
        <v>0</v>
      </c>
    </row>
    <row r="65" spans="1:18" ht="12.75">
      <c r="A65" s="7">
        <v>10847</v>
      </c>
      <c r="B65" t="s">
        <v>78</v>
      </c>
      <c r="C65" s="8">
        <v>16198</v>
      </c>
      <c r="D65" s="8">
        <v>3900.0000000000005</v>
      </c>
      <c r="E65" s="8">
        <v>0</v>
      </c>
      <c r="F65" s="8">
        <v>0</v>
      </c>
      <c r="G65" s="8">
        <v>0</v>
      </c>
      <c r="H65" s="8">
        <v>2849.15</v>
      </c>
      <c r="I65" s="8">
        <v>0</v>
      </c>
      <c r="J65" s="8">
        <v>0</v>
      </c>
      <c r="K65" s="8">
        <v>4049.49</v>
      </c>
      <c r="L65" s="8">
        <v>0</v>
      </c>
      <c r="M65" s="8">
        <v>5399.36</v>
      </c>
      <c r="N65" s="8">
        <f t="shared" si="0"/>
        <v>16198</v>
      </c>
      <c r="O65" s="8">
        <f t="shared" si="1"/>
        <v>0</v>
      </c>
      <c r="P65" s="9">
        <f t="shared" si="2"/>
        <v>1</v>
      </c>
      <c r="Q65" s="8">
        <f t="shared" si="3"/>
        <v>13498.333333333332</v>
      </c>
      <c r="R65" s="8">
        <f t="shared" si="4"/>
        <v>2699.666666666668</v>
      </c>
    </row>
    <row r="66" spans="1:18" ht="12.75">
      <c r="A66" s="7">
        <v>10450</v>
      </c>
      <c r="B66" t="s">
        <v>79</v>
      </c>
      <c r="C66" s="8">
        <v>35406</v>
      </c>
      <c r="D66" s="8">
        <v>2950.5</v>
      </c>
      <c r="E66" s="8">
        <v>2950.5</v>
      </c>
      <c r="F66" s="8">
        <v>2950.5</v>
      </c>
      <c r="G66" s="8">
        <v>2950.5</v>
      </c>
      <c r="H66" s="8">
        <v>2950.5</v>
      </c>
      <c r="I66" s="8">
        <v>2950.5</v>
      </c>
      <c r="J66" s="8">
        <v>2950.5</v>
      </c>
      <c r="K66" s="8">
        <v>2950.5</v>
      </c>
      <c r="L66" s="8">
        <v>2950.5</v>
      </c>
      <c r="M66" s="8">
        <v>2950.5</v>
      </c>
      <c r="N66" s="8">
        <f t="shared" si="0"/>
        <v>29505</v>
      </c>
      <c r="O66" s="8">
        <f t="shared" si="1"/>
        <v>5901</v>
      </c>
      <c r="P66" s="9">
        <f t="shared" si="2"/>
        <v>0.8333333333333334</v>
      </c>
      <c r="Q66" s="8">
        <f t="shared" si="3"/>
        <v>29505</v>
      </c>
      <c r="R66" s="8">
        <f t="shared" si="4"/>
        <v>0</v>
      </c>
    </row>
    <row r="67" spans="1:18" ht="12.75">
      <c r="A67" s="7">
        <v>10464</v>
      </c>
      <c r="B67" t="s">
        <v>80</v>
      </c>
      <c r="C67" s="8">
        <v>10422</v>
      </c>
      <c r="D67" s="8">
        <v>0</v>
      </c>
      <c r="E67" s="8">
        <v>600</v>
      </c>
      <c r="F67" s="8">
        <v>600</v>
      </c>
      <c r="G67" s="8">
        <v>600</v>
      </c>
      <c r="H67" s="8">
        <v>600</v>
      </c>
      <c r="I67" s="8">
        <v>1200</v>
      </c>
      <c r="J67" s="8">
        <v>0</v>
      </c>
      <c r="K67" s="8">
        <v>600</v>
      </c>
      <c r="L67" s="8">
        <v>800</v>
      </c>
      <c r="M67" s="8">
        <v>800</v>
      </c>
      <c r="N67" s="8">
        <f t="shared" si="0"/>
        <v>5800</v>
      </c>
      <c r="O67" s="8">
        <f t="shared" si="1"/>
        <v>4622</v>
      </c>
      <c r="P67" s="9">
        <f t="shared" si="2"/>
        <v>0.556515064287085</v>
      </c>
      <c r="Q67" s="8">
        <f t="shared" si="3"/>
        <v>8685</v>
      </c>
      <c r="R67" s="8">
        <f t="shared" si="4"/>
        <v>-2885</v>
      </c>
    </row>
    <row r="68" spans="1:18" ht="12.75">
      <c r="A68" s="7">
        <v>10817</v>
      </c>
      <c r="B68" t="s">
        <v>81</v>
      </c>
      <c r="C68" s="8">
        <v>9564</v>
      </c>
      <c r="D68" s="8">
        <v>797</v>
      </c>
      <c r="E68" s="8">
        <v>797</v>
      </c>
      <c r="F68" s="8">
        <v>797</v>
      </c>
      <c r="G68" s="8">
        <v>797</v>
      </c>
      <c r="H68" s="8">
        <v>797</v>
      </c>
      <c r="I68" s="8">
        <v>797</v>
      </c>
      <c r="J68" s="8">
        <v>797</v>
      </c>
      <c r="K68" s="8">
        <v>797</v>
      </c>
      <c r="L68" s="8">
        <v>797</v>
      </c>
      <c r="M68" s="8">
        <v>797</v>
      </c>
      <c r="N68" s="8">
        <f t="shared" si="0"/>
        <v>7970</v>
      </c>
      <c r="O68" s="8">
        <f t="shared" si="1"/>
        <v>1594</v>
      </c>
      <c r="P68" s="9">
        <f t="shared" si="2"/>
        <v>0.8333333333333334</v>
      </c>
      <c r="Q68" s="8">
        <f t="shared" si="3"/>
        <v>7970</v>
      </c>
      <c r="R68" s="8">
        <f t="shared" si="4"/>
        <v>0</v>
      </c>
    </row>
    <row r="69" spans="1:18" ht="12.75">
      <c r="A69" s="7">
        <v>10808</v>
      </c>
      <c r="B69" t="s">
        <v>82</v>
      </c>
      <c r="C69" s="8">
        <v>1873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200</v>
      </c>
      <c r="M69" s="8">
        <v>0</v>
      </c>
      <c r="N69" s="8">
        <f aca="true" t="shared" si="5" ref="N69:N84">SUM(D69:M69)</f>
        <v>200</v>
      </c>
      <c r="O69" s="8">
        <f aca="true" t="shared" si="6" ref="O69:O84">+C69-N69</f>
        <v>1673</v>
      </c>
      <c r="P69" s="9">
        <f aca="true" t="shared" si="7" ref="P69:P84">+N69/C69</f>
        <v>0.10678056593699947</v>
      </c>
      <c r="Q69" s="8">
        <f aca="true" t="shared" si="8" ref="Q69:Q84">+C69/12*10</f>
        <v>1560.8333333333335</v>
      </c>
      <c r="R69" s="8">
        <f aca="true" t="shared" si="9" ref="R69:R84">+N69-Q69</f>
        <v>-1360.8333333333335</v>
      </c>
    </row>
    <row r="70" spans="1:18" ht="12.75">
      <c r="A70" s="7">
        <v>10850</v>
      </c>
      <c r="B70" t="s">
        <v>83</v>
      </c>
      <c r="C70" s="8">
        <v>2300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2300</v>
      </c>
      <c r="M70" s="8">
        <v>0</v>
      </c>
      <c r="N70" s="8">
        <f t="shared" si="5"/>
        <v>2300</v>
      </c>
      <c r="O70" s="8">
        <f t="shared" si="6"/>
        <v>0</v>
      </c>
      <c r="P70" s="9">
        <f t="shared" si="7"/>
        <v>1</v>
      </c>
      <c r="Q70" s="8">
        <f t="shared" si="8"/>
        <v>1916.6666666666665</v>
      </c>
      <c r="R70" s="8">
        <f t="shared" si="9"/>
        <v>383.3333333333335</v>
      </c>
    </row>
    <row r="71" spans="1:18" ht="12.75">
      <c r="A71" s="7">
        <v>10858</v>
      </c>
      <c r="B71" t="s">
        <v>84</v>
      </c>
      <c r="C71" s="8">
        <v>2874</v>
      </c>
      <c r="D71" s="8">
        <v>0</v>
      </c>
      <c r="E71" s="8">
        <v>478.98</v>
      </c>
      <c r="F71" s="8">
        <v>0</v>
      </c>
      <c r="G71" s="8">
        <v>0</v>
      </c>
      <c r="H71" s="8">
        <v>0</v>
      </c>
      <c r="I71" s="8">
        <v>0</v>
      </c>
      <c r="J71" s="8">
        <v>2394.9</v>
      </c>
      <c r="K71" s="8">
        <v>0</v>
      </c>
      <c r="L71" s="8">
        <v>0</v>
      </c>
      <c r="M71" s="8">
        <v>0</v>
      </c>
      <c r="N71" s="8">
        <f t="shared" si="5"/>
        <v>2873.88</v>
      </c>
      <c r="O71" s="8">
        <f t="shared" si="6"/>
        <v>0.11999999999989086</v>
      </c>
      <c r="P71" s="9">
        <f t="shared" si="7"/>
        <v>0.9999582463465554</v>
      </c>
      <c r="Q71" s="8">
        <f t="shared" si="8"/>
        <v>2395</v>
      </c>
      <c r="R71" s="8">
        <f t="shared" si="9"/>
        <v>478.8800000000001</v>
      </c>
    </row>
    <row r="72" spans="1:18" ht="12.75">
      <c r="A72" s="7">
        <v>10600</v>
      </c>
      <c r="B72" t="s">
        <v>85</v>
      </c>
      <c r="C72" s="8">
        <v>4264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3683</v>
      </c>
      <c r="L72" s="8">
        <v>100</v>
      </c>
      <c r="M72" s="8">
        <v>200</v>
      </c>
      <c r="N72" s="8">
        <f t="shared" si="5"/>
        <v>3983</v>
      </c>
      <c r="O72" s="8">
        <f t="shared" si="6"/>
        <v>281</v>
      </c>
      <c r="P72" s="9">
        <f t="shared" si="7"/>
        <v>0.9340994371482176</v>
      </c>
      <c r="Q72" s="8">
        <f t="shared" si="8"/>
        <v>3553.333333333333</v>
      </c>
      <c r="R72" s="8">
        <f t="shared" si="9"/>
        <v>429.66666666666697</v>
      </c>
    </row>
    <row r="73" spans="1:18" ht="12.75">
      <c r="A73" s="7">
        <v>10501</v>
      </c>
      <c r="B73" t="s">
        <v>86</v>
      </c>
      <c r="C73" s="8">
        <v>5590</v>
      </c>
      <c r="D73" s="8">
        <v>465.87</v>
      </c>
      <c r="E73" s="8">
        <v>465.87</v>
      </c>
      <c r="F73" s="8">
        <v>465.87</v>
      </c>
      <c r="G73" s="8">
        <v>465.87</v>
      </c>
      <c r="H73" s="8">
        <v>465.87</v>
      </c>
      <c r="I73" s="8">
        <v>465.87</v>
      </c>
      <c r="J73" s="8">
        <v>465.87</v>
      </c>
      <c r="K73" s="8">
        <v>465.87</v>
      </c>
      <c r="L73" s="8">
        <v>465.87</v>
      </c>
      <c r="M73" s="8">
        <v>465.87</v>
      </c>
      <c r="N73" s="8">
        <f t="shared" si="5"/>
        <v>4658.7</v>
      </c>
      <c r="O73" s="8">
        <f t="shared" si="6"/>
        <v>931.3000000000002</v>
      </c>
      <c r="P73" s="9">
        <f t="shared" si="7"/>
        <v>0.8333989266547406</v>
      </c>
      <c r="Q73" s="8">
        <f t="shared" si="8"/>
        <v>4658.333333333333</v>
      </c>
      <c r="R73" s="8">
        <f t="shared" si="9"/>
        <v>0.36666666666678793</v>
      </c>
    </row>
    <row r="74" spans="1:18" ht="12.75">
      <c r="A74" s="7">
        <v>10861</v>
      </c>
      <c r="B74" t="s">
        <v>87</v>
      </c>
      <c r="C74" s="8">
        <v>10012</v>
      </c>
      <c r="D74" s="8">
        <v>0</v>
      </c>
      <c r="E74" s="8">
        <v>0</v>
      </c>
      <c r="F74" s="8">
        <v>834.33</v>
      </c>
      <c r="G74" s="8">
        <v>834.33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f t="shared" si="5"/>
        <v>1668.66</v>
      </c>
      <c r="O74" s="8">
        <f t="shared" si="6"/>
        <v>8343.34</v>
      </c>
      <c r="P74" s="9">
        <f t="shared" si="7"/>
        <v>0.16666600079904115</v>
      </c>
      <c r="Q74" s="8">
        <f t="shared" si="8"/>
        <v>8343.333333333334</v>
      </c>
      <c r="R74" s="8">
        <f t="shared" si="9"/>
        <v>-6674.673333333334</v>
      </c>
    </row>
    <row r="75" spans="1:18" ht="12.75">
      <c r="A75" s="7">
        <v>10150</v>
      </c>
      <c r="B75" t="s">
        <v>88</v>
      </c>
      <c r="C75" s="8">
        <v>22431</v>
      </c>
      <c r="D75" s="8">
        <v>0</v>
      </c>
      <c r="E75" s="8">
        <v>0</v>
      </c>
      <c r="F75" s="8">
        <v>0</v>
      </c>
      <c r="G75" s="8">
        <v>1260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f t="shared" si="5"/>
        <v>1260</v>
      </c>
      <c r="O75" s="8">
        <f t="shared" si="6"/>
        <v>21171</v>
      </c>
      <c r="P75" s="9">
        <f t="shared" si="7"/>
        <v>0.05617226160224689</v>
      </c>
      <c r="Q75" s="8">
        <f t="shared" si="8"/>
        <v>18692.5</v>
      </c>
      <c r="R75" s="8">
        <f t="shared" si="9"/>
        <v>-17432.5</v>
      </c>
    </row>
    <row r="76" spans="1:18" ht="12.75">
      <c r="A76" s="7">
        <v>10818</v>
      </c>
      <c r="B76" t="s">
        <v>89</v>
      </c>
      <c r="C76" s="8">
        <v>13583</v>
      </c>
      <c r="D76" s="8">
        <v>0</v>
      </c>
      <c r="E76" s="8">
        <v>1131.92</v>
      </c>
      <c r="F76" s="8">
        <v>1131.92</v>
      </c>
      <c r="G76" s="8">
        <v>1131.92</v>
      </c>
      <c r="H76" s="8">
        <v>1131.97</v>
      </c>
      <c r="I76" s="8">
        <v>2263.84</v>
      </c>
      <c r="J76" s="8">
        <v>0</v>
      </c>
      <c r="K76" s="8">
        <v>1131.97</v>
      </c>
      <c r="L76" s="8">
        <v>1292.92</v>
      </c>
      <c r="M76" s="8">
        <v>1131.92</v>
      </c>
      <c r="N76" s="8">
        <f t="shared" si="5"/>
        <v>10348.380000000001</v>
      </c>
      <c r="O76" s="8">
        <f t="shared" si="6"/>
        <v>3234.619999999999</v>
      </c>
      <c r="P76" s="9">
        <f t="shared" si="7"/>
        <v>0.7618626223956417</v>
      </c>
      <c r="Q76" s="8">
        <f t="shared" si="8"/>
        <v>11319.166666666668</v>
      </c>
      <c r="R76" s="8">
        <f t="shared" si="9"/>
        <v>-970.7866666666669</v>
      </c>
    </row>
    <row r="77" spans="1:18" ht="12.75">
      <c r="A77" s="7">
        <v>10160</v>
      </c>
      <c r="B77" t="s">
        <v>90</v>
      </c>
      <c r="C77" s="8">
        <v>156997</v>
      </c>
      <c r="D77" s="8">
        <v>0</v>
      </c>
      <c r="E77" s="8">
        <v>10353.76</v>
      </c>
      <c r="F77" s="8">
        <v>14565</v>
      </c>
      <c r="G77" s="8">
        <v>0</v>
      </c>
      <c r="H77" s="8">
        <v>8145.540000000001</v>
      </c>
      <c r="I77" s="8">
        <v>3410</v>
      </c>
      <c r="J77" s="8">
        <v>0</v>
      </c>
      <c r="K77" s="8">
        <v>5258.97</v>
      </c>
      <c r="L77" s="8">
        <v>0</v>
      </c>
      <c r="M77" s="8">
        <v>5940</v>
      </c>
      <c r="N77" s="8">
        <f t="shared" si="5"/>
        <v>47673.270000000004</v>
      </c>
      <c r="O77" s="8">
        <f t="shared" si="6"/>
        <v>109323.73</v>
      </c>
      <c r="P77" s="9">
        <f t="shared" si="7"/>
        <v>0.30365720364083393</v>
      </c>
      <c r="Q77" s="8">
        <f t="shared" si="8"/>
        <v>130830.83333333334</v>
      </c>
      <c r="R77" s="8">
        <f t="shared" si="9"/>
        <v>-83157.56333333334</v>
      </c>
    </row>
    <row r="78" spans="1:18" ht="12.75">
      <c r="A78" s="7">
        <v>10862</v>
      </c>
      <c r="B78" t="s">
        <v>91</v>
      </c>
      <c r="C78" s="8">
        <v>3074</v>
      </c>
      <c r="D78" s="8">
        <v>500</v>
      </c>
      <c r="E78" s="8">
        <v>0</v>
      </c>
      <c r="F78" s="8">
        <v>500</v>
      </c>
      <c r="G78" s="8">
        <v>0</v>
      </c>
      <c r="H78" s="8">
        <v>0</v>
      </c>
      <c r="I78" s="8">
        <v>1074</v>
      </c>
      <c r="J78" s="8">
        <v>999.9999999999999</v>
      </c>
      <c r="K78" s="8">
        <v>0</v>
      </c>
      <c r="L78" s="8">
        <v>0</v>
      </c>
      <c r="M78" s="8">
        <v>0</v>
      </c>
      <c r="N78" s="8">
        <f t="shared" si="5"/>
        <v>3074</v>
      </c>
      <c r="O78" s="8">
        <f t="shared" si="6"/>
        <v>0</v>
      </c>
      <c r="P78" s="9">
        <f t="shared" si="7"/>
        <v>1</v>
      </c>
      <c r="Q78" s="8">
        <f t="shared" si="8"/>
        <v>2561.666666666667</v>
      </c>
      <c r="R78" s="8">
        <f t="shared" si="9"/>
        <v>512.333333333333</v>
      </c>
    </row>
    <row r="79" spans="1:18" ht="12.75">
      <c r="A79" s="7">
        <v>10827</v>
      </c>
      <c r="B79" t="s">
        <v>92</v>
      </c>
      <c r="C79" s="8">
        <v>3482</v>
      </c>
      <c r="D79" s="8">
        <v>0</v>
      </c>
      <c r="E79" s="8">
        <v>0</v>
      </c>
      <c r="F79" s="8">
        <v>580.3199999999999</v>
      </c>
      <c r="G79" s="8">
        <v>0</v>
      </c>
      <c r="H79" s="8">
        <v>0</v>
      </c>
      <c r="I79" s="8">
        <v>0</v>
      </c>
      <c r="J79" s="8">
        <v>0</v>
      </c>
      <c r="K79" s="8">
        <v>580</v>
      </c>
      <c r="L79" s="8">
        <v>0</v>
      </c>
      <c r="M79" s="8">
        <v>0</v>
      </c>
      <c r="N79" s="8">
        <f t="shared" si="5"/>
        <v>1160.32</v>
      </c>
      <c r="O79" s="8">
        <f t="shared" si="6"/>
        <v>2321.6800000000003</v>
      </c>
      <c r="P79" s="9">
        <f t="shared" si="7"/>
        <v>0.3332337736932797</v>
      </c>
      <c r="Q79" s="8">
        <f t="shared" si="8"/>
        <v>2901.666666666667</v>
      </c>
      <c r="R79" s="8">
        <f t="shared" si="9"/>
        <v>-1741.346666666667</v>
      </c>
    </row>
    <row r="80" spans="1:18" ht="12.75">
      <c r="A80" s="7">
        <v>10863</v>
      </c>
      <c r="B80" t="s">
        <v>93</v>
      </c>
      <c r="C80" s="8">
        <v>39915</v>
      </c>
      <c r="D80" s="8">
        <v>351</v>
      </c>
      <c r="E80" s="8">
        <v>490</v>
      </c>
      <c r="F80" s="8">
        <v>482</v>
      </c>
      <c r="G80" s="8">
        <v>253</v>
      </c>
      <c r="H80" s="8">
        <v>391</v>
      </c>
      <c r="I80" s="8">
        <v>288</v>
      </c>
      <c r="J80" s="8">
        <v>0</v>
      </c>
      <c r="K80" s="8">
        <v>2839</v>
      </c>
      <c r="L80" s="8">
        <v>0</v>
      </c>
      <c r="M80" s="8">
        <v>1954</v>
      </c>
      <c r="N80" s="8">
        <f t="shared" si="5"/>
        <v>7048</v>
      </c>
      <c r="O80" s="8">
        <f t="shared" si="6"/>
        <v>32867</v>
      </c>
      <c r="P80" s="9">
        <f t="shared" si="7"/>
        <v>0.1765752223474884</v>
      </c>
      <c r="Q80" s="8">
        <f t="shared" si="8"/>
        <v>33262.5</v>
      </c>
      <c r="R80" s="8">
        <f t="shared" si="9"/>
        <v>-26214.5</v>
      </c>
    </row>
    <row r="81" spans="1:18" ht="12.75">
      <c r="A81" s="7">
        <v>10867</v>
      </c>
      <c r="B81" t="s">
        <v>94</v>
      </c>
      <c r="C81" s="8">
        <v>6018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f t="shared" si="5"/>
        <v>0</v>
      </c>
      <c r="O81" s="8">
        <f t="shared" si="6"/>
        <v>6018</v>
      </c>
      <c r="P81" s="9">
        <f t="shared" si="7"/>
        <v>0</v>
      </c>
      <c r="Q81" s="8">
        <f t="shared" si="8"/>
        <v>5015</v>
      </c>
      <c r="R81" s="8">
        <f t="shared" si="9"/>
        <v>-5015</v>
      </c>
    </row>
    <row r="82" spans="1:18" ht="12.75">
      <c r="A82" s="7">
        <v>10840</v>
      </c>
      <c r="B82" t="s">
        <v>95</v>
      </c>
      <c r="C82" s="8">
        <v>2609</v>
      </c>
      <c r="D82" s="8">
        <v>237.17999999999998</v>
      </c>
      <c r="E82" s="8">
        <v>237.17999999999998</v>
      </c>
      <c r="F82" s="8">
        <v>237.17999999999998</v>
      </c>
      <c r="G82" s="8">
        <v>237.17999999999998</v>
      </c>
      <c r="H82" s="8">
        <v>237.17999999999998</v>
      </c>
      <c r="I82" s="8">
        <v>237.17999999999998</v>
      </c>
      <c r="J82" s="8">
        <v>237.17999999999998</v>
      </c>
      <c r="K82" s="8">
        <v>237.17999999999998</v>
      </c>
      <c r="L82" s="8">
        <v>237.17999999999998</v>
      </c>
      <c r="M82" s="8">
        <v>237.17999999999998</v>
      </c>
      <c r="N82" s="8">
        <f t="shared" si="5"/>
        <v>2371.7999999999997</v>
      </c>
      <c r="O82" s="8">
        <f t="shared" si="6"/>
        <v>237.20000000000027</v>
      </c>
      <c r="P82" s="9">
        <f t="shared" si="7"/>
        <v>0.9090839402069757</v>
      </c>
      <c r="Q82" s="8">
        <f t="shared" si="8"/>
        <v>2174.1666666666665</v>
      </c>
      <c r="R82" s="8">
        <f t="shared" si="9"/>
        <v>197.6333333333332</v>
      </c>
    </row>
    <row r="83" spans="1:18" ht="12.75">
      <c r="A83" s="7">
        <v>10389</v>
      </c>
      <c r="B83" t="s">
        <v>96</v>
      </c>
      <c r="C83" s="8">
        <v>4627</v>
      </c>
      <c r="D83" s="8">
        <v>200</v>
      </c>
      <c r="E83" s="8">
        <v>0</v>
      </c>
      <c r="F83" s="8">
        <v>400</v>
      </c>
      <c r="G83" s="8">
        <v>400</v>
      </c>
      <c r="H83" s="8">
        <v>0</v>
      </c>
      <c r="I83" s="8">
        <v>600</v>
      </c>
      <c r="J83" s="8">
        <v>200</v>
      </c>
      <c r="K83" s="8">
        <v>0</v>
      </c>
      <c r="L83" s="8">
        <v>200</v>
      </c>
      <c r="M83" s="8">
        <v>0</v>
      </c>
      <c r="N83" s="8">
        <f t="shared" si="5"/>
        <v>2000</v>
      </c>
      <c r="O83" s="8">
        <f t="shared" si="6"/>
        <v>2627</v>
      </c>
      <c r="P83" s="9">
        <f t="shared" si="7"/>
        <v>0.4322455154527772</v>
      </c>
      <c r="Q83" s="8">
        <f t="shared" si="8"/>
        <v>3855.833333333333</v>
      </c>
      <c r="R83" s="8">
        <f t="shared" si="9"/>
        <v>-1855.833333333333</v>
      </c>
    </row>
    <row r="84" spans="1:18" ht="12.75">
      <c r="A84" s="7">
        <v>10468</v>
      </c>
      <c r="B84" t="s">
        <v>97</v>
      </c>
      <c r="C84" s="8">
        <v>4993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100</v>
      </c>
      <c r="N84" s="8">
        <f t="shared" si="5"/>
        <v>100</v>
      </c>
      <c r="O84" s="8">
        <f t="shared" si="6"/>
        <v>4893</v>
      </c>
      <c r="P84" s="9">
        <f t="shared" si="7"/>
        <v>0.02002803925495694</v>
      </c>
      <c r="Q84" s="8">
        <f t="shared" si="8"/>
        <v>4160.833333333333</v>
      </c>
      <c r="R84" s="8">
        <f t="shared" si="9"/>
        <v>-4060.833333333333</v>
      </c>
    </row>
    <row r="85" spans="3:18" ht="12.7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9"/>
      <c r="Q85" s="8"/>
      <c r="R85" s="8"/>
    </row>
    <row r="86" spans="1:18" ht="12.75">
      <c r="A86" s="7">
        <f>+COUNTA(A5:A85)</f>
        <v>80</v>
      </c>
      <c r="B86" t="s">
        <v>17</v>
      </c>
      <c r="C86" s="8">
        <f>SUM(C5:C85)</f>
        <v>1121922</v>
      </c>
      <c r="D86" s="8">
        <f aca="true" t="shared" si="10" ref="D86:R86">SUM(D5:D85)</f>
        <v>34694.76</v>
      </c>
      <c r="E86" s="8">
        <f t="shared" si="10"/>
        <v>52106.98</v>
      </c>
      <c r="F86" s="8">
        <f t="shared" si="10"/>
        <v>83108.82</v>
      </c>
      <c r="G86" s="8">
        <f t="shared" si="10"/>
        <v>53350.990000000005</v>
      </c>
      <c r="H86" s="8">
        <f t="shared" si="10"/>
        <v>63022.93000000001</v>
      </c>
      <c r="I86" s="8">
        <f t="shared" si="10"/>
        <v>75747.00999999998</v>
      </c>
      <c r="J86" s="8">
        <f t="shared" si="10"/>
        <v>57323.89</v>
      </c>
      <c r="K86" s="8">
        <f t="shared" si="10"/>
        <v>69651.48</v>
      </c>
      <c r="L86" s="8">
        <f t="shared" si="10"/>
        <v>62464.369999999995</v>
      </c>
      <c r="M86" s="8">
        <f t="shared" si="10"/>
        <v>70400.33</v>
      </c>
      <c r="N86" s="8">
        <f t="shared" si="10"/>
        <v>621871.56</v>
      </c>
      <c r="O86" s="8">
        <f t="shared" si="10"/>
        <v>500050.43999999994</v>
      </c>
      <c r="P86" s="9">
        <f>+N86/C86</f>
        <v>0.5542912608897945</v>
      </c>
      <c r="Q86" s="8">
        <f t="shared" si="10"/>
        <v>934935</v>
      </c>
      <c r="R86" s="8">
        <f t="shared" si="10"/>
        <v>-313063.43999999994</v>
      </c>
    </row>
    <row r="87" spans="3:18" ht="12.7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9"/>
      <c r="Q87" s="8"/>
      <c r="R87" s="8"/>
    </row>
    <row r="88" spans="1:18" ht="12.75">
      <c r="A88" s="6" t="s">
        <v>98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9"/>
      <c r="Q88" s="8"/>
      <c r="R88" s="8"/>
    </row>
    <row r="89" spans="1:18" ht="12.75">
      <c r="A89" s="7">
        <v>20102</v>
      </c>
      <c r="B89" t="s">
        <v>99</v>
      </c>
      <c r="C89" s="8">
        <v>441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441</v>
      </c>
      <c r="K89" s="8">
        <v>0</v>
      </c>
      <c r="L89" s="8">
        <v>0</v>
      </c>
      <c r="M89" s="8">
        <v>0</v>
      </c>
      <c r="N89" s="8">
        <f aca="true" t="shared" si="11" ref="N89:N152">SUM(D89:M89)</f>
        <v>441</v>
      </c>
      <c r="O89" s="8">
        <f aca="true" t="shared" si="12" ref="O89:O152">+C89-N89</f>
        <v>0</v>
      </c>
      <c r="P89" s="9">
        <f aca="true" t="shared" si="13" ref="P89:P152">+N89/C89</f>
        <v>1</v>
      </c>
      <c r="Q89" s="8">
        <f aca="true" t="shared" si="14" ref="Q89:Q152">+C89/12*10</f>
        <v>367.5</v>
      </c>
      <c r="R89" s="8">
        <f aca="true" t="shared" si="15" ref="R89:R152">+N89-Q89</f>
        <v>73.5</v>
      </c>
    </row>
    <row r="90" spans="1:18" ht="12.75">
      <c r="A90" s="7">
        <v>20711</v>
      </c>
      <c r="B90" t="s">
        <v>100</v>
      </c>
      <c r="C90" s="8">
        <v>3930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f t="shared" si="11"/>
        <v>0</v>
      </c>
      <c r="O90" s="8">
        <f t="shared" si="12"/>
        <v>3930</v>
      </c>
      <c r="P90" s="9">
        <f t="shared" si="13"/>
        <v>0</v>
      </c>
      <c r="Q90" s="8">
        <f t="shared" si="14"/>
        <v>3275</v>
      </c>
      <c r="R90" s="8">
        <f t="shared" si="15"/>
        <v>-3275</v>
      </c>
    </row>
    <row r="91" spans="1:18" ht="12.75">
      <c r="A91" s="7">
        <v>20886</v>
      </c>
      <c r="B91" t="s">
        <v>101</v>
      </c>
      <c r="C91" s="8">
        <v>1483</v>
      </c>
      <c r="D91" s="8">
        <v>118.59</v>
      </c>
      <c r="E91" s="8">
        <v>118.59</v>
      </c>
      <c r="F91" s="8">
        <v>118.59</v>
      </c>
      <c r="G91" s="8">
        <v>118.59</v>
      </c>
      <c r="H91" s="8">
        <v>118.59</v>
      </c>
      <c r="I91" s="8">
        <v>118.59</v>
      </c>
      <c r="J91" s="8">
        <v>118.59</v>
      </c>
      <c r="K91" s="8">
        <v>118.59</v>
      </c>
      <c r="L91" s="8">
        <v>118.59</v>
      </c>
      <c r="M91" s="8">
        <v>118.59</v>
      </c>
      <c r="N91" s="8">
        <f t="shared" si="11"/>
        <v>1185.9</v>
      </c>
      <c r="O91" s="8">
        <f t="shared" si="12"/>
        <v>297.0999999999999</v>
      </c>
      <c r="P91" s="9">
        <f t="shared" si="13"/>
        <v>0.7996628455832772</v>
      </c>
      <c r="Q91" s="8">
        <f t="shared" si="14"/>
        <v>1235.8333333333333</v>
      </c>
      <c r="R91" s="8">
        <f t="shared" si="15"/>
        <v>-49.93333333333317</v>
      </c>
    </row>
    <row r="92" spans="1:18" ht="12.75">
      <c r="A92" s="7">
        <v>20887</v>
      </c>
      <c r="B92" t="s">
        <v>102</v>
      </c>
      <c r="C92" s="8">
        <v>7413</v>
      </c>
      <c r="D92" s="8">
        <v>617.75</v>
      </c>
      <c r="E92" s="8">
        <v>0</v>
      </c>
      <c r="F92" s="8">
        <v>1235.5</v>
      </c>
      <c r="G92" s="8">
        <v>617.75</v>
      </c>
      <c r="H92" s="8">
        <v>0</v>
      </c>
      <c r="I92" s="8">
        <v>0</v>
      </c>
      <c r="J92" s="8">
        <v>1853.25</v>
      </c>
      <c r="K92" s="8">
        <v>617.75</v>
      </c>
      <c r="L92" s="8">
        <v>0</v>
      </c>
      <c r="M92" s="8">
        <v>1235.5</v>
      </c>
      <c r="N92" s="8">
        <f t="shared" si="11"/>
        <v>6177.5</v>
      </c>
      <c r="O92" s="8">
        <f t="shared" si="12"/>
        <v>1235.5</v>
      </c>
      <c r="P92" s="9">
        <f t="shared" si="13"/>
        <v>0.8333333333333334</v>
      </c>
      <c r="Q92" s="8">
        <f t="shared" si="14"/>
        <v>6177.5</v>
      </c>
      <c r="R92" s="8">
        <f t="shared" si="15"/>
        <v>0</v>
      </c>
    </row>
    <row r="93" spans="1:18" ht="12.75">
      <c r="A93" s="7">
        <v>20843</v>
      </c>
      <c r="B93" t="s">
        <v>103</v>
      </c>
      <c r="C93" s="8">
        <v>6757</v>
      </c>
      <c r="D93" s="8">
        <v>1689.25</v>
      </c>
      <c r="E93" s="8">
        <v>0</v>
      </c>
      <c r="F93" s="8">
        <v>0</v>
      </c>
      <c r="G93" s="8">
        <v>1689.25</v>
      </c>
      <c r="H93" s="8">
        <v>0</v>
      </c>
      <c r="I93" s="8">
        <v>0</v>
      </c>
      <c r="J93" s="8">
        <v>0</v>
      </c>
      <c r="K93" s="8">
        <v>0</v>
      </c>
      <c r="L93" s="8">
        <v>1689.25</v>
      </c>
      <c r="M93" s="8">
        <v>1689.25</v>
      </c>
      <c r="N93" s="8">
        <f t="shared" si="11"/>
        <v>6757</v>
      </c>
      <c r="O93" s="8">
        <f t="shared" si="12"/>
        <v>0</v>
      </c>
      <c r="P93" s="9">
        <f t="shared" si="13"/>
        <v>1</v>
      </c>
      <c r="Q93" s="8">
        <f t="shared" si="14"/>
        <v>5630.833333333334</v>
      </c>
      <c r="R93" s="8">
        <f t="shared" si="15"/>
        <v>1126.166666666666</v>
      </c>
    </row>
    <row r="94" spans="1:18" ht="12.75">
      <c r="A94" s="7">
        <v>20815</v>
      </c>
      <c r="B94" t="s">
        <v>104</v>
      </c>
      <c r="C94" s="8">
        <v>2776</v>
      </c>
      <c r="D94" s="8">
        <v>0</v>
      </c>
      <c r="E94" s="8">
        <v>462.67999999999995</v>
      </c>
      <c r="F94" s="8">
        <v>231.33999999999997</v>
      </c>
      <c r="G94" s="8">
        <v>231.33999999999997</v>
      </c>
      <c r="H94" s="8">
        <v>0</v>
      </c>
      <c r="I94" s="8">
        <v>462.67999999999995</v>
      </c>
      <c r="J94" s="8">
        <v>231.33999999999997</v>
      </c>
      <c r="K94" s="8">
        <v>231.32999999999998</v>
      </c>
      <c r="L94" s="8">
        <v>231.32999999999998</v>
      </c>
      <c r="M94" s="8">
        <v>231.34</v>
      </c>
      <c r="N94" s="8">
        <f t="shared" si="11"/>
        <v>2313.38</v>
      </c>
      <c r="O94" s="8">
        <f t="shared" si="12"/>
        <v>462.6199999999999</v>
      </c>
      <c r="P94" s="9">
        <f t="shared" si="13"/>
        <v>0.8333501440922191</v>
      </c>
      <c r="Q94" s="8">
        <f t="shared" si="14"/>
        <v>2313.3333333333335</v>
      </c>
      <c r="R94" s="8">
        <f t="shared" si="15"/>
        <v>0.046666666666624224</v>
      </c>
    </row>
    <row r="95" spans="1:18" ht="12.75">
      <c r="A95" s="7">
        <v>20751</v>
      </c>
      <c r="B95" t="s">
        <v>105</v>
      </c>
      <c r="C95" s="8">
        <v>2223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f t="shared" si="11"/>
        <v>0</v>
      </c>
      <c r="O95" s="8">
        <f t="shared" si="12"/>
        <v>2223</v>
      </c>
      <c r="P95" s="9">
        <f t="shared" si="13"/>
        <v>0</v>
      </c>
      <c r="Q95" s="8">
        <f t="shared" si="14"/>
        <v>1852.5</v>
      </c>
      <c r="R95" s="8">
        <f t="shared" si="15"/>
        <v>-1852.5</v>
      </c>
    </row>
    <row r="96" spans="1:18" ht="12.75">
      <c r="A96" s="7">
        <v>20151</v>
      </c>
      <c r="B96" t="s">
        <v>106</v>
      </c>
      <c r="C96" s="8">
        <v>14140</v>
      </c>
      <c r="D96" s="8">
        <v>0</v>
      </c>
      <c r="E96" s="8">
        <v>0</v>
      </c>
      <c r="F96" s="8">
        <v>3534.9900000000002</v>
      </c>
      <c r="G96" s="8">
        <v>1178.33</v>
      </c>
      <c r="H96" s="8">
        <v>0</v>
      </c>
      <c r="I96" s="8">
        <v>0</v>
      </c>
      <c r="J96" s="8">
        <v>0</v>
      </c>
      <c r="K96" s="8">
        <v>0</v>
      </c>
      <c r="L96" s="8">
        <v>4713.320000000001</v>
      </c>
      <c r="M96" s="8">
        <v>1178.33</v>
      </c>
      <c r="N96" s="8">
        <f t="shared" si="11"/>
        <v>10604.97</v>
      </c>
      <c r="O96" s="8">
        <f t="shared" si="12"/>
        <v>3535.0300000000007</v>
      </c>
      <c r="P96" s="9">
        <f t="shared" si="13"/>
        <v>0.7499978783592645</v>
      </c>
      <c r="Q96" s="8">
        <f t="shared" si="14"/>
        <v>11783.333333333332</v>
      </c>
      <c r="R96" s="8">
        <f t="shared" si="15"/>
        <v>-1178.3633333333328</v>
      </c>
    </row>
    <row r="97" spans="1:18" ht="12.75">
      <c r="A97" s="7">
        <v>20471</v>
      </c>
      <c r="B97" t="s">
        <v>107</v>
      </c>
      <c r="C97" s="8">
        <v>6448</v>
      </c>
      <c r="D97" s="8">
        <v>644.8</v>
      </c>
      <c r="E97" s="8">
        <v>644.8</v>
      </c>
      <c r="F97" s="8">
        <v>644.8</v>
      </c>
      <c r="G97" s="8">
        <v>644.8</v>
      </c>
      <c r="H97" s="8">
        <v>644.8</v>
      </c>
      <c r="I97" s="8">
        <v>644.8</v>
      </c>
      <c r="J97" s="8">
        <v>644.8</v>
      </c>
      <c r="K97" s="8">
        <v>644.8</v>
      </c>
      <c r="L97" s="8">
        <v>644.8</v>
      </c>
      <c r="M97" s="8">
        <v>644.8</v>
      </c>
      <c r="N97" s="8">
        <f t="shared" si="11"/>
        <v>6448.000000000001</v>
      </c>
      <c r="O97" s="8">
        <f t="shared" si="12"/>
        <v>0</v>
      </c>
      <c r="P97" s="9">
        <f t="shared" si="13"/>
        <v>1.0000000000000002</v>
      </c>
      <c r="Q97" s="8">
        <f t="shared" si="14"/>
        <v>5373.333333333334</v>
      </c>
      <c r="R97" s="8">
        <f t="shared" si="15"/>
        <v>1074.666666666667</v>
      </c>
    </row>
    <row r="98" spans="1:18" ht="12.75">
      <c r="A98" s="7">
        <v>20831</v>
      </c>
      <c r="B98" t="s">
        <v>108</v>
      </c>
      <c r="C98" s="8">
        <v>1392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f t="shared" si="11"/>
        <v>0</v>
      </c>
      <c r="O98" s="8">
        <f t="shared" si="12"/>
        <v>1392</v>
      </c>
      <c r="P98" s="9">
        <f t="shared" si="13"/>
        <v>0</v>
      </c>
      <c r="Q98" s="8">
        <f t="shared" si="14"/>
        <v>1160</v>
      </c>
      <c r="R98" s="8">
        <f t="shared" si="15"/>
        <v>-1160</v>
      </c>
    </row>
    <row r="99" spans="1:18" ht="12.75">
      <c r="A99" s="7">
        <v>20752</v>
      </c>
      <c r="B99" t="s">
        <v>109</v>
      </c>
      <c r="C99" s="8">
        <v>1481</v>
      </c>
      <c r="D99" s="8">
        <v>0</v>
      </c>
      <c r="E99" s="8">
        <v>0</v>
      </c>
      <c r="F99" s="8">
        <v>0</v>
      </c>
      <c r="G99" s="8">
        <v>0</v>
      </c>
      <c r="H99" s="8">
        <v>617.05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f t="shared" si="11"/>
        <v>617.05</v>
      </c>
      <c r="O99" s="8">
        <f t="shared" si="12"/>
        <v>863.95</v>
      </c>
      <c r="P99" s="9">
        <f t="shared" si="13"/>
        <v>0.4166441593517893</v>
      </c>
      <c r="Q99" s="8">
        <f t="shared" si="14"/>
        <v>1234.1666666666667</v>
      </c>
      <c r="R99" s="8">
        <f t="shared" si="15"/>
        <v>-617.1166666666668</v>
      </c>
    </row>
    <row r="100" spans="1:18" ht="12.75">
      <c r="A100" s="7">
        <v>20170</v>
      </c>
      <c r="B100" t="s">
        <v>110</v>
      </c>
      <c r="C100" s="8">
        <v>166991</v>
      </c>
      <c r="D100" s="8">
        <v>15180.999999999998</v>
      </c>
      <c r="E100" s="8">
        <v>15180.999999999998</v>
      </c>
      <c r="F100" s="8">
        <v>15180.999999999998</v>
      </c>
      <c r="G100" s="8">
        <v>15180.999999999998</v>
      </c>
      <c r="H100" s="8">
        <v>15180.999999999998</v>
      </c>
      <c r="I100" s="8">
        <v>15180.999999999998</v>
      </c>
      <c r="J100" s="8">
        <v>15180.999999999998</v>
      </c>
      <c r="K100" s="8">
        <v>15180.999999999998</v>
      </c>
      <c r="L100" s="8">
        <v>15180.999999999998</v>
      </c>
      <c r="M100" s="8">
        <v>15180.999999999998</v>
      </c>
      <c r="N100" s="8">
        <f t="shared" si="11"/>
        <v>151809.99999999997</v>
      </c>
      <c r="O100" s="8">
        <f t="shared" si="12"/>
        <v>15181.00000000003</v>
      </c>
      <c r="P100" s="9">
        <f t="shared" si="13"/>
        <v>0.909090909090909</v>
      </c>
      <c r="Q100" s="8">
        <f t="shared" si="14"/>
        <v>139159.16666666666</v>
      </c>
      <c r="R100" s="8">
        <f t="shared" si="15"/>
        <v>12650.833333333314</v>
      </c>
    </row>
    <row r="101" spans="1:18" ht="12.75">
      <c r="A101" s="7">
        <v>20191</v>
      </c>
      <c r="B101" t="s">
        <v>111</v>
      </c>
      <c r="C101" s="8">
        <v>2551</v>
      </c>
      <c r="D101" s="8">
        <v>0</v>
      </c>
      <c r="E101" s="8">
        <v>0</v>
      </c>
      <c r="F101" s="8">
        <v>2551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f t="shared" si="11"/>
        <v>2551</v>
      </c>
      <c r="O101" s="8">
        <f t="shared" si="12"/>
        <v>0</v>
      </c>
      <c r="P101" s="9">
        <f t="shared" si="13"/>
        <v>1</v>
      </c>
      <c r="Q101" s="8">
        <f t="shared" si="14"/>
        <v>2125.8333333333335</v>
      </c>
      <c r="R101" s="8">
        <f t="shared" si="15"/>
        <v>425.1666666666665</v>
      </c>
    </row>
    <row r="102" spans="1:18" ht="12.75">
      <c r="A102" s="7">
        <v>20270</v>
      </c>
      <c r="B102" t="s">
        <v>112</v>
      </c>
      <c r="C102" s="8">
        <v>14311</v>
      </c>
      <c r="D102" s="8">
        <v>0</v>
      </c>
      <c r="E102" s="8">
        <v>270</v>
      </c>
      <c r="F102" s="8">
        <v>252</v>
      </c>
      <c r="G102" s="8">
        <v>244</v>
      </c>
      <c r="H102" s="8">
        <v>290</v>
      </c>
      <c r="I102" s="8">
        <v>461</v>
      </c>
      <c r="J102" s="8">
        <v>0</v>
      </c>
      <c r="K102" s="8">
        <v>578</v>
      </c>
      <c r="L102" s="8">
        <v>197</v>
      </c>
      <c r="M102" s="8">
        <v>0</v>
      </c>
      <c r="N102" s="8">
        <f t="shared" si="11"/>
        <v>2292</v>
      </c>
      <c r="O102" s="8">
        <f t="shared" si="12"/>
        <v>12019</v>
      </c>
      <c r="P102" s="9">
        <f t="shared" si="13"/>
        <v>0.16015652295437077</v>
      </c>
      <c r="Q102" s="8">
        <f t="shared" si="14"/>
        <v>11925.833333333332</v>
      </c>
      <c r="R102" s="8">
        <f t="shared" si="15"/>
        <v>-9633.833333333332</v>
      </c>
    </row>
    <row r="103" spans="1:18" ht="12.75">
      <c r="A103" s="7">
        <v>20807</v>
      </c>
      <c r="B103" t="s">
        <v>113</v>
      </c>
      <c r="C103" s="8">
        <v>41502</v>
      </c>
      <c r="D103" s="8">
        <v>3458.5</v>
      </c>
      <c r="E103" s="8">
        <v>3458.5</v>
      </c>
      <c r="F103" s="8">
        <v>3458.5</v>
      </c>
      <c r="G103" s="8">
        <v>3458.5</v>
      </c>
      <c r="H103" s="8">
        <v>3458.5</v>
      </c>
      <c r="I103" s="8">
        <v>3458.5</v>
      </c>
      <c r="J103" s="8">
        <v>3458.5</v>
      </c>
      <c r="K103" s="8">
        <v>3458.5</v>
      </c>
      <c r="L103" s="8">
        <v>3458.5</v>
      </c>
      <c r="M103" s="8">
        <v>3458.5</v>
      </c>
      <c r="N103" s="8">
        <f t="shared" si="11"/>
        <v>34585</v>
      </c>
      <c r="O103" s="8">
        <f t="shared" si="12"/>
        <v>6917</v>
      </c>
      <c r="P103" s="9">
        <f t="shared" si="13"/>
        <v>0.8333333333333334</v>
      </c>
      <c r="Q103" s="8">
        <f t="shared" si="14"/>
        <v>34585</v>
      </c>
      <c r="R103" s="8">
        <f t="shared" si="15"/>
        <v>0</v>
      </c>
    </row>
    <row r="104" spans="1:18" ht="12.75">
      <c r="A104" s="7">
        <v>20808</v>
      </c>
      <c r="B104" t="s">
        <v>114</v>
      </c>
      <c r="C104" s="8">
        <v>8717</v>
      </c>
      <c r="D104" s="8">
        <v>500</v>
      </c>
      <c r="E104" s="8">
        <v>500</v>
      </c>
      <c r="F104" s="8">
        <v>500</v>
      </c>
      <c r="G104" s="8">
        <v>500</v>
      </c>
      <c r="H104" s="8">
        <v>500</v>
      </c>
      <c r="I104" s="8">
        <v>500</v>
      </c>
      <c r="J104" s="8">
        <v>500</v>
      </c>
      <c r="K104" s="8">
        <v>500</v>
      </c>
      <c r="L104" s="8">
        <v>500</v>
      </c>
      <c r="M104" s="8">
        <v>500</v>
      </c>
      <c r="N104" s="8">
        <f t="shared" si="11"/>
        <v>5000</v>
      </c>
      <c r="O104" s="8">
        <f t="shared" si="12"/>
        <v>3717</v>
      </c>
      <c r="P104" s="9">
        <f t="shared" si="13"/>
        <v>0.5735918320523116</v>
      </c>
      <c r="Q104" s="8">
        <f t="shared" si="14"/>
        <v>7264.166666666666</v>
      </c>
      <c r="R104" s="8">
        <f t="shared" si="15"/>
        <v>-2264.166666666666</v>
      </c>
    </row>
    <row r="105" spans="1:18" ht="12.75">
      <c r="A105" s="7">
        <v>20281</v>
      </c>
      <c r="B105" t="s">
        <v>115</v>
      </c>
      <c r="C105" s="8">
        <v>22115</v>
      </c>
      <c r="D105" s="8">
        <v>1842.92</v>
      </c>
      <c r="E105" s="8">
        <v>1842.92</v>
      </c>
      <c r="F105" s="8">
        <v>1842.92</v>
      </c>
      <c r="G105" s="8">
        <v>1842.92</v>
      </c>
      <c r="H105" s="8">
        <v>1842.92</v>
      </c>
      <c r="I105" s="8">
        <v>1842.92</v>
      </c>
      <c r="J105" s="8">
        <v>1842.92</v>
      </c>
      <c r="K105" s="8">
        <v>1842.92</v>
      </c>
      <c r="L105" s="8">
        <v>1842.92</v>
      </c>
      <c r="M105" s="8">
        <v>1842.92</v>
      </c>
      <c r="N105" s="8">
        <f t="shared" si="11"/>
        <v>18429.199999999997</v>
      </c>
      <c r="O105" s="8">
        <f t="shared" si="12"/>
        <v>3685.800000000003</v>
      </c>
      <c r="P105" s="9">
        <f t="shared" si="13"/>
        <v>0.8333348406059234</v>
      </c>
      <c r="Q105" s="8">
        <f t="shared" si="14"/>
        <v>18429.166666666668</v>
      </c>
      <c r="R105" s="8">
        <f t="shared" si="15"/>
        <v>0.03333333332921029</v>
      </c>
    </row>
    <row r="106" spans="1:18" ht="12.75">
      <c r="A106" s="7">
        <v>20822</v>
      </c>
      <c r="B106" t="s">
        <v>116</v>
      </c>
      <c r="C106" s="8">
        <v>2385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f t="shared" si="11"/>
        <v>0</v>
      </c>
      <c r="O106" s="8">
        <f t="shared" si="12"/>
        <v>2385</v>
      </c>
      <c r="P106" s="9">
        <f t="shared" si="13"/>
        <v>0</v>
      </c>
      <c r="Q106" s="8">
        <f t="shared" si="14"/>
        <v>1987.5</v>
      </c>
      <c r="R106" s="8">
        <f t="shared" si="15"/>
        <v>-1987.5</v>
      </c>
    </row>
    <row r="107" spans="1:18" ht="12.75">
      <c r="A107" s="7">
        <v>20522</v>
      </c>
      <c r="B107" t="s">
        <v>117</v>
      </c>
      <c r="C107" s="8">
        <v>2491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f t="shared" si="11"/>
        <v>0</v>
      </c>
      <c r="O107" s="8">
        <f t="shared" si="12"/>
        <v>2491</v>
      </c>
      <c r="P107" s="9">
        <f t="shared" si="13"/>
        <v>0</v>
      </c>
      <c r="Q107" s="8">
        <f t="shared" si="14"/>
        <v>2075.8333333333335</v>
      </c>
      <c r="R107" s="8">
        <f t="shared" si="15"/>
        <v>-2075.8333333333335</v>
      </c>
    </row>
    <row r="108" spans="1:18" ht="12.75">
      <c r="A108" s="7">
        <v>20441</v>
      </c>
      <c r="B108" t="s">
        <v>118</v>
      </c>
      <c r="C108" s="8">
        <v>3775</v>
      </c>
      <c r="D108" s="8">
        <v>629.1600000000001</v>
      </c>
      <c r="E108" s="8">
        <v>0</v>
      </c>
      <c r="F108" s="8">
        <v>629.1600000000001</v>
      </c>
      <c r="G108" s="8">
        <v>0</v>
      </c>
      <c r="H108" s="8">
        <v>629.1600000000001</v>
      </c>
      <c r="I108" s="8">
        <v>0</v>
      </c>
      <c r="J108" s="8">
        <v>629.1600000000001</v>
      </c>
      <c r="K108" s="8">
        <v>0</v>
      </c>
      <c r="L108" s="8">
        <v>0</v>
      </c>
      <c r="M108" s="8">
        <v>629.1600000000001</v>
      </c>
      <c r="N108" s="8">
        <f t="shared" si="11"/>
        <v>3145.8</v>
      </c>
      <c r="O108" s="8">
        <f t="shared" si="12"/>
        <v>629.1999999999998</v>
      </c>
      <c r="P108" s="9">
        <f t="shared" si="13"/>
        <v>0.8333245033112583</v>
      </c>
      <c r="Q108" s="8">
        <f t="shared" si="14"/>
        <v>3145.833333333333</v>
      </c>
      <c r="R108" s="8">
        <f t="shared" si="15"/>
        <v>-0.03333333333284827</v>
      </c>
    </row>
    <row r="109" spans="1:18" ht="12.75">
      <c r="A109" s="7">
        <v>20857</v>
      </c>
      <c r="B109" t="s">
        <v>119</v>
      </c>
      <c r="C109" s="8">
        <v>1518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f t="shared" si="11"/>
        <v>0</v>
      </c>
      <c r="O109" s="8">
        <f t="shared" si="12"/>
        <v>1518</v>
      </c>
      <c r="P109" s="9">
        <f t="shared" si="13"/>
        <v>0</v>
      </c>
      <c r="Q109" s="8">
        <f t="shared" si="14"/>
        <v>1265</v>
      </c>
      <c r="R109" s="8">
        <f t="shared" si="15"/>
        <v>-1265</v>
      </c>
    </row>
    <row r="110" spans="1:18" ht="12.75">
      <c r="A110" s="7">
        <v>20210</v>
      </c>
      <c r="B110" t="s">
        <v>120</v>
      </c>
      <c r="C110" s="8">
        <v>80154</v>
      </c>
      <c r="D110" s="8">
        <v>0</v>
      </c>
      <c r="E110" s="8">
        <v>0</v>
      </c>
      <c r="F110" s="8">
        <v>6679.5</v>
      </c>
      <c r="G110" s="8">
        <v>0</v>
      </c>
      <c r="H110" s="8">
        <v>6679.5</v>
      </c>
      <c r="I110" s="8">
        <v>0</v>
      </c>
      <c r="J110" s="8">
        <v>0</v>
      </c>
      <c r="K110" s="8">
        <v>26718</v>
      </c>
      <c r="L110" s="8">
        <v>0</v>
      </c>
      <c r="M110" s="8">
        <v>0</v>
      </c>
      <c r="N110" s="8">
        <f t="shared" si="11"/>
        <v>40077</v>
      </c>
      <c r="O110" s="8">
        <f t="shared" si="12"/>
        <v>40077</v>
      </c>
      <c r="P110" s="9">
        <f t="shared" si="13"/>
        <v>0.5</v>
      </c>
      <c r="Q110" s="8">
        <f t="shared" si="14"/>
        <v>66795</v>
      </c>
      <c r="R110" s="8">
        <f t="shared" si="15"/>
        <v>-26718</v>
      </c>
    </row>
    <row r="111" spans="1:18" ht="12.75">
      <c r="A111" s="7">
        <v>20290</v>
      </c>
      <c r="B111" t="s">
        <v>121</v>
      </c>
      <c r="C111" s="8">
        <v>10570</v>
      </c>
      <c r="D111" s="8">
        <v>0</v>
      </c>
      <c r="E111" s="8">
        <v>200</v>
      </c>
      <c r="F111" s="8">
        <v>0</v>
      </c>
      <c r="G111" s="8">
        <v>260</v>
      </c>
      <c r="H111" s="8">
        <v>0</v>
      </c>
      <c r="I111" s="8">
        <v>200</v>
      </c>
      <c r="J111" s="8">
        <v>0</v>
      </c>
      <c r="K111" s="8">
        <v>200</v>
      </c>
      <c r="L111" s="8">
        <v>200</v>
      </c>
      <c r="M111" s="8">
        <v>0</v>
      </c>
      <c r="N111" s="8">
        <f t="shared" si="11"/>
        <v>1060</v>
      </c>
      <c r="O111" s="8">
        <f t="shared" si="12"/>
        <v>9510</v>
      </c>
      <c r="P111" s="9">
        <f t="shared" si="13"/>
        <v>0.10028382213812677</v>
      </c>
      <c r="Q111" s="8">
        <f t="shared" si="14"/>
        <v>8808.333333333334</v>
      </c>
      <c r="R111" s="8">
        <f t="shared" si="15"/>
        <v>-7748.333333333334</v>
      </c>
    </row>
    <row r="112" spans="1:18" ht="12.75">
      <c r="A112" s="7">
        <v>20814</v>
      </c>
      <c r="B112" t="s">
        <v>122</v>
      </c>
      <c r="C112" s="8">
        <v>20752</v>
      </c>
      <c r="D112" s="8">
        <v>1493.58</v>
      </c>
      <c r="E112" s="8">
        <v>1493.58</v>
      </c>
      <c r="F112" s="8">
        <v>1493.58</v>
      </c>
      <c r="G112" s="8">
        <v>1493.58</v>
      </c>
      <c r="H112" s="8">
        <v>1493.58</v>
      </c>
      <c r="I112" s="8">
        <v>1493.58</v>
      </c>
      <c r="J112" s="8">
        <v>1493.58</v>
      </c>
      <c r="K112" s="8">
        <v>1493.58</v>
      </c>
      <c r="L112" s="8">
        <v>1493.58</v>
      </c>
      <c r="M112" s="8">
        <v>1493.58</v>
      </c>
      <c r="N112" s="8">
        <f t="shared" si="11"/>
        <v>14935.8</v>
      </c>
      <c r="O112" s="8">
        <f t="shared" si="12"/>
        <v>5816.200000000001</v>
      </c>
      <c r="P112" s="9">
        <f t="shared" si="13"/>
        <v>0.7197282189668466</v>
      </c>
      <c r="Q112" s="8">
        <f t="shared" si="14"/>
        <v>17293.333333333332</v>
      </c>
      <c r="R112" s="8">
        <f t="shared" si="15"/>
        <v>-2357.533333333333</v>
      </c>
    </row>
    <row r="113" spans="1:18" ht="12.75">
      <c r="A113" s="7">
        <v>20823</v>
      </c>
      <c r="B113" t="s">
        <v>123</v>
      </c>
      <c r="C113" s="8">
        <v>2559</v>
      </c>
      <c r="D113" s="8">
        <v>213.25</v>
      </c>
      <c r="E113" s="8">
        <v>213.25</v>
      </c>
      <c r="F113" s="8">
        <v>213.25</v>
      </c>
      <c r="G113" s="8">
        <v>0</v>
      </c>
      <c r="H113" s="8">
        <v>426.5</v>
      </c>
      <c r="I113" s="8">
        <v>0</v>
      </c>
      <c r="J113" s="8">
        <v>426.5</v>
      </c>
      <c r="K113" s="8">
        <v>213.25</v>
      </c>
      <c r="L113" s="8">
        <v>0</v>
      </c>
      <c r="M113" s="8">
        <v>426.5</v>
      </c>
      <c r="N113" s="8">
        <f t="shared" si="11"/>
        <v>2132.5</v>
      </c>
      <c r="O113" s="8">
        <f t="shared" si="12"/>
        <v>426.5</v>
      </c>
      <c r="P113" s="9">
        <f t="shared" si="13"/>
        <v>0.8333333333333334</v>
      </c>
      <c r="Q113" s="8">
        <f t="shared" si="14"/>
        <v>2132.5</v>
      </c>
      <c r="R113" s="8">
        <f t="shared" si="15"/>
        <v>0</v>
      </c>
    </row>
    <row r="114" spans="1:18" ht="12.75">
      <c r="A114" s="7">
        <v>20852</v>
      </c>
      <c r="B114" t="s">
        <v>124</v>
      </c>
      <c r="C114" s="8">
        <v>926</v>
      </c>
      <c r="D114" s="8">
        <v>20</v>
      </c>
      <c r="E114" s="8">
        <v>20</v>
      </c>
      <c r="F114" s="8">
        <v>20</v>
      </c>
      <c r="G114" s="8">
        <v>20</v>
      </c>
      <c r="H114" s="8">
        <v>20</v>
      </c>
      <c r="I114" s="8">
        <v>20</v>
      </c>
      <c r="J114" s="8">
        <v>20</v>
      </c>
      <c r="K114" s="8">
        <v>20</v>
      </c>
      <c r="L114" s="8">
        <v>20</v>
      </c>
      <c r="M114" s="8">
        <v>20</v>
      </c>
      <c r="N114" s="8">
        <f t="shared" si="11"/>
        <v>200</v>
      </c>
      <c r="O114" s="8">
        <f t="shared" si="12"/>
        <v>726</v>
      </c>
      <c r="P114" s="9">
        <f t="shared" si="13"/>
        <v>0.2159827213822894</v>
      </c>
      <c r="Q114" s="8">
        <f t="shared" si="14"/>
        <v>771.6666666666667</v>
      </c>
      <c r="R114" s="8">
        <f t="shared" si="15"/>
        <v>-571.6666666666667</v>
      </c>
    </row>
    <row r="115" spans="1:18" ht="12.75">
      <c r="A115" s="7">
        <v>20421</v>
      </c>
      <c r="B115" t="s">
        <v>125</v>
      </c>
      <c r="C115" s="8">
        <v>2476</v>
      </c>
      <c r="D115" s="8">
        <v>412.83</v>
      </c>
      <c r="E115" s="8">
        <v>0</v>
      </c>
      <c r="F115" s="8">
        <v>412.83</v>
      </c>
      <c r="G115" s="8">
        <v>0</v>
      </c>
      <c r="H115" s="8">
        <v>412.83</v>
      </c>
      <c r="I115" s="8">
        <v>0</v>
      </c>
      <c r="J115" s="8">
        <v>412.83</v>
      </c>
      <c r="K115" s="8">
        <v>0</v>
      </c>
      <c r="L115" s="8">
        <v>412.83</v>
      </c>
      <c r="M115" s="8">
        <v>0</v>
      </c>
      <c r="N115" s="8">
        <f t="shared" si="11"/>
        <v>2064.15</v>
      </c>
      <c r="O115" s="8">
        <f t="shared" si="12"/>
        <v>411.8499999999999</v>
      </c>
      <c r="P115" s="9">
        <f t="shared" si="13"/>
        <v>0.8336631663974152</v>
      </c>
      <c r="Q115" s="8">
        <f t="shared" si="14"/>
        <v>2063.3333333333335</v>
      </c>
      <c r="R115" s="8">
        <f t="shared" si="15"/>
        <v>0.816666666666606</v>
      </c>
    </row>
    <row r="116" spans="1:18" ht="12.75">
      <c r="A116" s="7">
        <v>20809</v>
      </c>
      <c r="B116" t="s">
        <v>126</v>
      </c>
      <c r="C116" s="8">
        <v>2415</v>
      </c>
      <c r="D116" s="8">
        <v>2379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11"/>
        <v>2379</v>
      </c>
      <c r="O116" s="8">
        <f t="shared" si="12"/>
        <v>36</v>
      </c>
      <c r="P116" s="9">
        <f t="shared" si="13"/>
        <v>0.9850931677018634</v>
      </c>
      <c r="Q116" s="8">
        <f t="shared" si="14"/>
        <v>2012.5</v>
      </c>
      <c r="R116" s="8">
        <f t="shared" si="15"/>
        <v>366.5</v>
      </c>
    </row>
    <row r="117" spans="1:18" ht="12.75">
      <c r="A117" s="7">
        <v>20195</v>
      </c>
      <c r="B117" t="s">
        <v>127</v>
      </c>
      <c r="C117" s="8">
        <v>3538</v>
      </c>
      <c r="D117" s="8">
        <v>0</v>
      </c>
      <c r="E117" s="8">
        <v>589.68</v>
      </c>
      <c r="F117" s="8">
        <v>2948.3199999999997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f t="shared" si="11"/>
        <v>3537.9999999999995</v>
      </c>
      <c r="O117" s="8">
        <f t="shared" si="12"/>
        <v>0</v>
      </c>
      <c r="P117" s="9">
        <f t="shared" si="13"/>
        <v>0.9999999999999999</v>
      </c>
      <c r="Q117" s="8">
        <f t="shared" si="14"/>
        <v>2948.333333333333</v>
      </c>
      <c r="R117" s="8">
        <f t="shared" si="15"/>
        <v>589.6666666666665</v>
      </c>
    </row>
    <row r="118" spans="1:18" ht="12.75">
      <c r="A118" s="7">
        <v>20816</v>
      </c>
      <c r="B118" t="s">
        <v>128</v>
      </c>
      <c r="C118" s="8">
        <v>3856</v>
      </c>
      <c r="D118" s="8">
        <v>0</v>
      </c>
      <c r="E118" s="8">
        <v>642.68</v>
      </c>
      <c r="F118" s="8">
        <v>321.34</v>
      </c>
      <c r="G118" s="8">
        <v>321.34</v>
      </c>
      <c r="H118" s="8">
        <v>0</v>
      </c>
      <c r="I118" s="8">
        <v>642.68</v>
      </c>
      <c r="J118" s="8">
        <v>321.34</v>
      </c>
      <c r="K118" s="8">
        <v>321.34000000000003</v>
      </c>
      <c r="L118" s="8">
        <v>321.34000000000003</v>
      </c>
      <c r="M118" s="8">
        <v>321.34000000000003</v>
      </c>
      <c r="N118" s="8">
        <f t="shared" si="11"/>
        <v>3213.4000000000005</v>
      </c>
      <c r="O118" s="8">
        <f t="shared" si="12"/>
        <v>642.5999999999995</v>
      </c>
      <c r="P118" s="9">
        <f t="shared" si="13"/>
        <v>0.8333506224066392</v>
      </c>
      <c r="Q118" s="8">
        <f t="shared" si="14"/>
        <v>3213.333333333333</v>
      </c>
      <c r="R118" s="8">
        <f t="shared" si="15"/>
        <v>0.06666666666751553</v>
      </c>
    </row>
    <row r="119" spans="1:18" ht="12.75">
      <c r="A119" s="7">
        <v>20868</v>
      </c>
      <c r="B119" t="s">
        <v>129</v>
      </c>
      <c r="C119" s="8">
        <v>2192</v>
      </c>
      <c r="D119" s="8">
        <v>30</v>
      </c>
      <c r="E119" s="8">
        <v>30</v>
      </c>
      <c r="F119" s="8">
        <v>30</v>
      </c>
      <c r="G119" s="8">
        <v>30</v>
      </c>
      <c r="H119" s="8">
        <v>30</v>
      </c>
      <c r="I119" s="8">
        <v>30</v>
      </c>
      <c r="J119" s="8">
        <v>30</v>
      </c>
      <c r="K119" s="8">
        <v>30</v>
      </c>
      <c r="L119" s="8">
        <v>30</v>
      </c>
      <c r="M119" s="8">
        <v>30</v>
      </c>
      <c r="N119" s="8">
        <f t="shared" si="11"/>
        <v>300</v>
      </c>
      <c r="O119" s="8">
        <f t="shared" si="12"/>
        <v>1892</v>
      </c>
      <c r="P119" s="9">
        <f t="shared" si="13"/>
        <v>0.13686131386861314</v>
      </c>
      <c r="Q119" s="8">
        <f t="shared" si="14"/>
        <v>1826.6666666666665</v>
      </c>
      <c r="R119" s="8">
        <f t="shared" si="15"/>
        <v>-1526.6666666666665</v>
      </c>
    </row>
    <row r="120" spans="1:18" ht="12.75">
      <c r="A120" s="7">
        <v>20880</v>
      </c>
      <c r="B120" t="s">
        <v>130</v>
      </c>
      <c r="C120" s="8">
        <v>1003</v>
      </c>
      <c r="D120" s="8">
        <v>0</v>
      </c>
      <c r="E120" s="8">
        <v>1003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f t="shared" si="11"/>
        <v>1003</v>
      </c>
      <c r="O120" s="8">
        <f t="shared" si="12"/>
        <v>0</v>
      </c>
      <c r="P120" s="9">
        <f t="shared" si="13"/>
        <v>1</v>
      </c>
      <c r="Q120" s="8">
        <f t="shared" si="14"/>
        <v>835.8333333333333</v>
      </c>
      <c r="R120" s="8">
        <f t="shared" si="15"/>
        <v>167.16666666666674</v>
      </c>
    </row>
    <row r="121" spans="1:18" ht="12.75">
      <c r="A121" s="7">
        <v>20801</v>
      </c>
      <c r="B121" t="s">
        <v>131</v>
      </c>
      <c r="C121" s="8">
        <v>1392</v>
      </c>
      <c r="D121" s="8">
        <v>100</v>
      </c>
      <c r="E121" s="8">
        <v>0</v>
      </c>
      <c r="F121" s="8">
        <v>0</v>
      </c>
      <c r="G121" s="8">
        <v>0</v>
      </c>
      <c r="H121" s="8">
        <v>200</v>
      </c>
      <c r="I121" s="8">
        <v>100</v>
      </c>
      <c r="J121" s="8">
        <v>0</v>
      </c>
      <c r="K121" s="8">
        <v>100</v>
      </c>
      <c r="L121" s="8">
        <v>100</v>
      </c>
      <c r="M121" s="8">
        <v>0</v>
      </c>
      <c r="N121" s="8">
        <f t="shared" si="11"/>
        <v>600</v>
      </c>
      <c r="O121" s="8">
        <f t="shared" si="12"/>
        <v>792</v>
      </c>
      <c r="P121" s="9">
        <f t="shared" si="13"/>
        <v>0.43103448275862066</v>
      </c>
      <c r="Q121" s="8">
        <f t="shared" si="14"/>
        <v>1160</v>
      </c>
      <c r="R121" s="8">
        <f t="shared" si="15"/>
        <v>-560</v>
      </c>
    </row>
    <row r="122" spans="1:18" ht="12.75">
      <c r="A122" s="7">
        <v>20869</v>
      </c>
      <c r="B122" t="s">
        <v>132</v>
      </c>
      <c r="C122" s="8">
        <v>1492</v>
      </c>
      <c r="D122" s="8">
        <v>124.33</v>
      </c>
      <c r="E122" s="8">
        <v>124.33</v>
      </c>
      <c r="F122" s="8">
        <v>124.33</v>
      </c>
      <c r="G122" s="8">
        <v>124.33</v>
      </c>
      <c r="H122" s="8">
        <v>124.33</v>
      </c>
      <c r="I122" s="8">
        <v>124.33</v>
      </c>
      <c r="J122" s="8">
        <v>124.33</v>
      </c>
      <c r="K122" s="8">
        <v>124.33</v>
      </c>
      <c r="L122" s="8">
        <v>124.33</v>
      </c>
      <c r="M122" s="8">
        <v>124.33</v>
      </c>
      <c r="N122" s="8">
        <f t="shared" si="11"/>
        <v>1243.3</v>
      </c>
      <c r="O122" s="8">
        <f t="shared" si="12"/>
        <v>248.70000000000005</v>
      </c>
      <c r="P122" s="9">
        <f t="shared" si="13"/>
        <v>0.8333109919571046</v>
      </c>
      <c r="Q122" s="8">
        <f t="shared" si="14"/>
        <v>1243.3333333333333</v>
      </c>
      <c r="R122" s="8">
        <f t="shared" si="15"/>
        <v>-0.03333333333330302</v>
      </c>
    </row>
    <row r="123" spans="1:18" ht="12.75">
      <c r="A123" s="7">
        <v>20300</v>
      </c>
      <c r="B123" t="s">
        <v>133</v>
      </c>
      <c r="C123" s="8">
        <v>70426</v>
      </c>
      <c r="D123" s="8">
        <v>0</v>
      </c>
      <c r="E123" s="8">
        <v>11736</v>
      </c>
      <c r="F123" s="8">
        <v>5869</v>
      </c>
      <c r="G123" s="8">
        <v>0</v>
      </c>
      <c r="H123" s="8">
        <v>11738</v>
      </c>
      <c r="I123" s="8">
        <v>5869</v>
      </c>
      <c r="J123" s="8">
        <v>5869</v>
      </c>
      <c r="K123" s="8">
        <v>5869</v>
      </c>
      <c r="L123" s="8">
        <v>5869</v>
      </c>
      <c r="M123" s="8">
        <v>5867</v>
      </c>
      <c r="N123" s="8">
        <f t="shared" si="11"/>
        <v>58686</v>
      </c>
      <c r="O123" s="8">
        <f t="shared" si="12"/>
        <v>11740</v>
      </c>
      <c r="P123" s="9">
        <f t="shared" si="13"/>
        <v>0.8333002016300798</v>
      </c>
      <c r="Q123" s="8">
        <f t="shared" si="14"/>
        <v>58688.33333333333</v>
      </c>
      <c r="R123" s="8">
        <f t="shared" si="15"/>
        <v>-2.3333333333284827</v>
      </c>
    </row>
    <row r="124" spans="1:18" ht="12.75">
      <c r="A124" s="7">
        <v>20346</v>
      </c>
      <c r="B124" t="s">
        <v>134</v>
      </c>
      <c r="C124" s="8">
        <v>6224</v>
      </c>
      <c r="D124" s="8">
        <v>150</v>
      </c>
      <c r="E124" s="8">
        <v>150</v>
      </c>
      <c r="F124" s="8">
        <v>150</v>
      </c>
      <c r="G124" s="8">
        <v>150</v>
      </c>
      <c r="H124" s="8">
        <v>150</v>
      </c>
      <c r="I124" s="8">
        <v>150</v>
      </c>
      <c r="J124" s="8">
        <v>150</v>
      </c>
      <c r="K124" s="8">
        <v>150</v>
      </c>
      <c r="L124" s="8">
        <v>150</v>
      </c>
      <c r="M124" s="8">
        <v>150</v>
      </c>
      <c r="N124" s="8">
        <f t="shared" si="11"/>
        <v>1500</v>
      </c>
      <c r="O124" s="8">
        <f t="shared" si="12"/>
        <v>4724</v>
      </c>
      <c r="P124" s="9">
        <f t="shared" si="13"/>
        <v>0.2410025706940874</v>
      </c>
      <c r="Q124" s="8">
        <f t="shared" si="14"/>
        <v>5186.666666666666</v>
      </c>
      <c r="R124" s="8">
        <f t="shared" si="15"/>
        <v>-3686.666666666666</v>
      </c>
    </row>
    <row r="125" spans="1:18" ht="12.75">
      <c r="A125" s="7">
        <v>20881</v>
      </c>
      <c r="B125" t="s">
        <v>135</v>
      </c>
      <c r="C125" s="8">
        <v>939</v>
      </c>
      <c r="D125" s="8">
        <v>939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f t="shared" si="11"/>
        <v>939</v>
      </c>
      <c r="O125" s="8">
        <f t="shared" si="12"/>
        <v>0</v>
      </c>
      <c r="P125" s="9">
        <f t="shared" si="13"/>
        <v>1</v>
      </c>
      <c r="Q125" s="8">
        <f t="shared" si="14"/>
        <v>782.5</v>
      </c>
      <c r="R125" s="8">
        <f t="shared" si="15"/>
        <v>156.5</v>
      </c>
    </row>
    <row r="126" spans="1:18" ht="12.75">
      <c r="A126" s="7">
        <v>20828</v>
      </c>
      <c r="B126" t="s">
        <v>136</v>
      </c>
      <c r="C126" s="8">
        <v>1679</v>
      </c>
      <c r="D126" s="8">
        <v>0</v>
      </c>
      <c r="E126" s="8">
        <v>1103</v>
      </c>
      <c r="F126" s="8">
        <v>0</v>
      </c>
      <c r="G126" s="8">
        <v>0</v>
      </c>
      <c r="H126" s="8">
        <v>576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f t="shared" si="11"/>
        <v>1679</v>
      </c>
      <c r="O126" s="8">
        <f t="shared" si="12"/>
        <v>0</v>
      </c>
      <c r="P126" s="9">
        <f t="shared" si="13"/>
        <v>1</v>
      </c>
      <c r="Q126" s="8">
        <f t="shared" si="14"/>
        <v>1399.1666666666665</v>
      </c>
      <c r="R126" s="8">
        <f t="shared" si="15"/>
        <v>279.8333333333335</v>
      </c>
    </row>
    <row r="127" spans="1:18" ht="12.75">
      <c r="A127" s="7">
        <v>20371</v>
      </c>
      <c r="B127" t="s">
        <v>137</v>
      </c>
      <c r="C127" s="8">
        <v>1952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f t="shared" si="11"/>
        <v>0</v>
      </c>
      <c r="O127" s="8">
        <f t="shared" si="12"/>
        <v>1952</v>
      </c>
      <c r="P127" s="9">
        <f t="shared" si="13"/>
        <v>0</v>
      </c>
      <c r="Q127" s="8">
        <f t="shared" si="14"/>
        <v>1626.6666666666665</v>
      </c>
      <c r="R127" s="8">
        <f t="shared" si="15"/>
        <v>-1626.6666666666665</v>
      </c>
    </row>
    <row r="128" spans="1:18" ht="12.75">
      <c r="A128" s="7">
        <v>20844</v>
      </c>
      <c r="B128" t="s">
        <v>138</v>
      </c>
      <c r="C128" s="8">
        <v>700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f t="shared" si="11"/>
        <v>0</v>
      </c>
      <c r="O128" s="8">
        <f t="shared" si="12"/>
        <v>700</v>
      </c>
      <c r="P128" s="9">
        <f t="shared" si="13"/>
        <v>0</v>
      </c>
      <c r="Q128" s="8">
        <f t="shared" si="14"/>
        <v>583.3333333333334</v>
      </c>
      <c r="R128" s="8">
        <f t="shared" si="15"/>
        <v>-583.3333333333334</v>
      </c>
    </row>
    <row r="129" spans="1:18" ht="12.75">
      <c r="A129" s="7">
        <v>20875</v>
      </c>
      <c r="B129" t="s">
        <v>139</v>
      </c>
      <c r="C129" s="8">
        <v>2578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100</v>
      </c>
      <c r="J129" s="8">
        <v>0</v>
      </c>
      <c r="K129" s="8">
        <v>0</v>
      </c>
      <c r="L129" s="8">
        <v>0</v>
      </c>
      <c r="M129" s="8">
        <v>0</v>
      </c>
      <c r="N129" s="8">
        <f t="shared" si="11"/>
        <v>100</v>
      </c>
      <c r="O129" s="8">
        <f t="shared" si="12"/>
        <v>2478</v>
      </c>
      <c r="P129" s="9">
        <f t="shared" si="13"/>
        <v>0.038789759503491075</v>
      </c>
      <c r="Q129" s="8">
        <f t="shared" si="14"/>
        <v>2148.3333333333335</v>
      </c>
      <c r="R129" s="8">
        <f t="shared" si="15"/>
        <v>-2048.3333333333335</v>
      </c>
    </row>
    <row r="130" spans="1:18" ht="12.75">
      <c r="A130" s="7">
        <v>20882</v>
      </c>
      <c r="B130" t="s">
        <v>140</v>
      </c>
      <c r="C130" s="8">
        <v>1784</v>
      </c>
      <c r="D130" s="8">
        <v>0</v>
      </c>
      <c r="E130" s="8">
        <v>446.01</v>
      </c>
      <c r="F130" s="8">
        <v>0</v>
      </c>
      <c r="G130" s="8">
        <v>446.01</v>
      </c>
      <c r="H130" s="8">
        <v>0</v>
      </c>
      <c r="I130" s="8">
        <v>0</v>
      </c>
      <c r="J130" s="8">
        <v>446.01</v>
      </c>
      <c r="K130" s="8">
        <v>0</v>
      </c>
      <c r="L130" s="8">
        <v>446.01</v>
      </c>
      <c r="M130" s="8">
        <v>0</v>
      </c>
      <c r="N130" s="8">
        <f t="shared" si="11"/>
        <v>1784.04</v>
      </c>
      <c r="O130" s="8">
        <f t="shared" si="12"/>
        <v>-0.03999999999996362</v>
      </c>
      <c r="P130" s="9">
        <f t="shared" si="13"/>
        <v>1.0000224215246636</v>
      </c>
      <c r="Q130" s="8">
        <f t="shared" si="14"/>
        <v>1486.6666666666665</v>
      </c>
      <c r="R130" s="8">
        <f t="shared" si="15"/>
        <v>297.37333333333345</v>
      </c>
    </row>
    <row r="131" spans="1:18" ht="12.75">
      <c r="A131" s="7">
        <v>20220</v>
      </c>
      <c r="B131" t="s">
        <v>141</v>
      </c>
      <c r="C131" s="8">
        <v>77113</v>
      </c>
      <c r="D131" s="8">
        <v>0</v>
      </c>
      <c r="E131" s="8">
        <v>0</v>
      </c>
      <c r="F131" s="8">
        <v>19278.239999999998</v>
      </c>
      <c r="G131" s="8">
        <v>0</v>
      </c>
      <c r="H131" s="8">
        <v>19278.25</v>
      </c>
      <c r="I131" s="8">
        <v>0</v>
      </c>
      <c r="J131" s="8">
        <v>0</v>
      </c>
      <c r="K131" s="8">
        <v>0</v>
      </c>
      <c r="L131" s="8">
        <v>0</v>
      </c>
      <c r="M131" s="8">
        <v>19278.25</v>
      </c>
      <c r="N131" s="8">
        <f t="shared" si="11"/>
        <v>57834.74</v>
      </c>
      <c r="O131" s="8">
        <f t="shared" si="12"/>
        <v>19278.260000000002</v>
      </c>
      <c r="P131" s="9">
        <f t="shared" si="13"/>
        <v>0.7499998703201795</v>
      </c>
      <c r="Q131" s="8">
        <f t="shared" si="14"/>
        <v>64260.83333333333</v>
      </c>
      <c r="R131" s="8">
        <f t="shared" si="15"/>
        <v>-6426.0933333333305</v>
      </c>
    </row>
    <row r="132" spans="1:18" ht="12.75">
      <c r="A132" s="7">
        <v>20310</v>
      </c>
      <c r="B132" t="s">
        <v>142</v>
      </c>
      <c r="C132" s="8">
        <v>113113</v>
      </c>
      <c r="D132" s="8">
        <v>0</v>
      </c>
      <c r="E132" s="8">
        <v>18852.18</v>
      </c>
      <c r="F132" s="8">
        <v>9426.09</v>
      </c>
      <c r="G132" s="8">
        <v>9426.09</v>
      </c>
      <c r="H132" s="8">
        <v>9426.09</v>
      </c>
      <c r="I132" s="8">
        <v>9426.09</v>
      </c>
      <c r="J132" s="8">
        <v>9426.09</v>
      </c>
      <c r="K132" s="8">
        <v>9426.09</v>
      </c>
      <c r="L132" s="8">
        <v>9426.09</v>
      </c>
      <c r="M132" s="8">
        <v>28278.190000000002</v>
      </c>
      <c r="N132" s="8">
        <f t="shared" si="11"/>
        <v>113112.99999999999</v>
      </c>
      <c r="O132" s="8">
        <f t="shared" si="12"/>
        <v>0</v>
      </c>
      <c r="P132" s="9">
        <f t="shared" si="13"/>
        <v>0.9999999999999999</v>
      </c>
      <c r="Q132" s="8">
        <f t="shared" si="14"/>
        <v>94260.83333333334</v>
      </c>
      <c r="R132" s="8">
        <f t="shared" si="15"/>
        <v>18852.166666666642</v>
      </c>
    </row>
    <row r="133" spans="1:18" ht="12.75">
      <c r="A133" s="7">
        <v>20390</v>
      </c>
      <c r="B133" t="s">
        <v>143</v>
      </c>
      <c r="C133" s="8">
        <v>94325</v>
      </c>
      <c r="D133" s="8">
        <v>7900</v>
      </c>
      <c r="E133" s="8">
        <v>7900</v>
      </c>
      <c r="F133" s="8">
        <v>7900</v>
      </c>
      <c r="G133" s="8">
        <v>7900</v>
      </c>
      <c r="H133" s="8">
        <v>7900</v>
      </c>
      <c r="I133" s="8">
        <v>7900</v>
      </c>
      <c r="J133" s="8">
        <v>0</v>
      </c>
      <c r="K133" s="8">
        <v>155</v>
      </c>
      <c r="L133" s="8">
        <v>90</v>
      </c>
      <c r="M133" s="8">
        <v>220</v>
      </c>
      <c r="N133" s="8">
        <f t="shared" si="11"/>
        <v>47865</v>
      </c>
      <c r="O133" s="8">
        <f t="shared" si="12"/>
        <v>46460</v>
      </c>
      <c r="P133" s="9">
        <f t="shared" si="13"/>
        <v>0.5074476543864299</v>
      </c>
      <c r="Q133" s="8">
        <f t="shared" si="14"/>
        <v>78604.16666666667</v>
      </c>
      <c r="R133" s="8">
        <f t="shared" si="15"/>
        <v>-30739.16666666667</v>
      </c>
    </row>
    <row r="134" spans="1:18" ht="12.75">
      <c r="A134" s="7">
        <v>20840</v>
      </c>
      <c r="B134" t="s">
        <v>144</v>
      </c>
      <c r="C134" s="8">
        <v>4562</v>
      </c>
      <c r="D134" s="8">
        <v>500</v>
      </c>
      <c r="E134" s="8">
        <v>119.83999999999999</v>
      </c>
      <c r="F134" s="8">
        <v>380.15999999999997</v>
      </c>
      <c r="G134" s="8">
        <v>380.15999999999997</v>
      </c>
      <c r="H134" s="8">
        <v>380.15999999999997</v>
      </c>
      <c r="I134" s="8">
        <v>380.15999999999997</v>
      </c>
      <c r="J134" s="8">
        <v>405</v>
      </c>
      <c r="K134" s="8">
        <v>405</v>
      </c>
      <c r="L134" s="8">
        <v>1205</v>
      </c>
      <c r="M134" s="8">
        <v>0</v>
      </c>
      <c r="N134" s="8">
        <f t="shared" si="11"/>
        <v>4155.48</v>
      </c>
      <c r="O134" s="8">
        <f t="shared" si="12"/>
        <v>406.52000000000044</v>
      </c>
      <c r="P134" s="9">
        <f t="shared" si="13"/>
        <v>0.9108899605436211</v>
      </c>
      <c r="Q134" s="8">
        <f t="shared" si="14"/>
        <v>3801.666666666667</v>
      </c>
      <c r="R134" s="8">
        <f t="shared" si="15"/>
        <v>353.8133333333326</v>
      </c>
    </row>
    <row r="135" spans="1:18" ht="12.75">
      <c r="A135" s="7">
        <v>20817</v>
      </c>
      <c r="B135" t="s">
        <v>145</v>
      </c>
      <c r="C135" s="8">
        <v>5286</v>
      </c>
      <c r="D135" s="8">
        <v>0</v>
      </c>
      <c r="E135" s="8">
        <v>133</v>
      </c>
      <c r="F135" s="8">
        <v>133</v>
      </c>
      <c r="G135" s="8">
        <v>133</v>
      </c>
      <c r="H135" s="8">
        <v>133</v>
      </c>
      <c r="I135" s="8">
        <v>133</v>
      </c>
      <c r="J135" s="8">
        <v>133</v>
      </c>
      <c r="K135" s="8">
        <v>0</v>
      </c>
      <c r="L135" s="8">
        <v>266</v>
      </c>
      <c r="M135" s="8">
        <v>133</v>
      </c>
      <c r="N135" s="8">
        <f t="shared" si="11"/>
        <v>1197</v>
      </c>
      <c r="O135" s="8">
        <f t="shared" si="12"/>
        <v>4089</v>
      </c>
      <c r="P135" s="9">
        <f t="shared" si="13"/>
        <v>0.2264472190692395</v>
      </c>
      <c r="Q135" s="8">
        <f t="shared" si="14"/>
        <v>4405</v>
      </c>
      <c r="R135" s="8">
        <f t="shared" si="15"/>
        <v>-3208</v>
      </c>
    </row>
    <row r="136" spans="1:18" ht="12.75">
      <c r="A136" s="7">
        <v>20824</v>
      </c>
      <c r="B136" t="s">
        <v>146</v>
      </c>
      <c r="C136" s="8">
        <v>5172</v>
      </c>
      <c r="D136" s="8">
        <v>415.14</v>
      </c>
      <c r="E136" s="8">
        <v>415.14</v>
      </c>
      <c r="F136" s="8">
        <v>415.14</v>
      </c>
      <c r="G136" s="8">
        <v>415.14</v>
      </c>
      <c r="H136" s="8">
        <v>415.14</v>
      </c>
      <c r="I136" s="8">
        <v>415.14</v>
      </c>
      <c r="J136" s="8">
        <v>415.16</v>
      </c>
      <c r="K136" s="8">
        <v>520.66</v>
      </c>
      <c r="L136" s="8">
        <v>520.66</v>
      </c>
      <c r="M136" s="8">
        <v>520.68</v>
      </c>
      <c r="N136" s="8">
        <f t="shared" si="11"/>
        <v>4467.999999999999</v>
      </c>
      <c r="O136" s="8">
        <f t="shared" si="12"/>
        <v>704.0000000000009</v>
      </c>
      <c r="P136" s="9">
        <f t="shared" si="13"/>
        <v>0.8638824439288475</v>
      </c>
      <c r="Q136" s="8">
        <f t="shared" si="14"/>
        <v>4310</v>
      </c>
      <c r="R136" s="8">
        <f t="shared" si="15"/>
        <v>157.9999999999991</v>
      </c>
    </row>
    <row r="137" spans="1:18" ht="12.75">
      <c r="A137" s="7">
        <v>20105</v>
      </c>
      <c r="B137" t="s">
        <v>147</v>
      </c>
      <c r="C137" s="8">
        <v>10487</v>
      </c>
      <c r="D137" s="8">
        <v>1747.8400000000001</v>
      </c>
      <c r="E137" s="8">
        <v>0</v>
      </c>
      <c r="F137" s="8">
        <v>1747.8400000000001</v>
      </c>
      <c r="G137" s="8">
        <v>873.9200000000001</v>
      </c>
      <c r="H137" s="8">
        <v>0</v>
      </c>
      <c r="I137" s="8">
        <v>1747.8400000000001</v>
      </c>
      <c r="J137" s="8">
        <v>0</v>
      </c>
      <c r="K137" s="8">
        <v>873.9200000000001</v>
      </c>
      <c r="L137" s="8">
        <v>873.9200000000001</v>
      </c>
      <c r="M137" s="8">
        <v>873.9200000000001</v>
      </c>
      <c r="N137" s="8">
        <f t="shared" si="11"/>
        <v>8739.2</v>
      </c>
      <c r="O137" s="8">
        <f t="shared" si="12"/>
        <v>1747.7999999999993</v>
      </c>
      <c r="P137" s="9">
        <f t="shared" si="13"/>
        <v>0.8333365118718414</v>
      </c>
      <c r="Q137" s="8">
        <f t="shared" si="14"/>
        <v>8739.166666666666</v>
      </c>
      <c r="R137" s="8">
        <f t="shared" si="15"/>
        <v>0.03333333333466726</v>
      </c>
    </row>
    <row r="138" spans="1:18" ht="12.75">
      <c r="A138" s="7">
        <v>20442</v>
      </c>
      <c r="B138" t="s">
        <v>148</v>
      </c>
      <c r="C138" s="8">
        <v>2312</v>
      </c>
      <c r="D138" s="8">
        <v>385.34000000000003</v>
      </c>
      <c r="E138" s="8">
        <v>0</v>
      </c>
      <c r="F138" s="8">
        <v>385.34000000000003</v>
      </c>
      <c r="G138" s="8">
        <v>0</v>
      </c>
      <c r="H138" s="8">
        <v>385.34000000000003</v>
      </c>
      <c r="I138" s="8">
        <v>0</v>
      </c>
      <c r="J138" s="8">
        <v>385.34000000000003</v>
      </c>
      <c r="K138" s="8">
        <v>0</v>
      </c>
      <c r="L138" s="8">
        <v>0</v>
      </c>
      <c r="M138" s="8">
        <v>385.34000000000003</v>
      </c>
      <c r="N138" s="8">
        <f t="shared" si="11"/>
        <v>1926.7000000000003</v>
      </c>
      <c r="O138" s="8">
        <f t="shared" si="12"/>
        <v>385.2999999999997</v>
      </c>
      <c r="P138" s="9">
        <f t="shared" si="13"/>
        <v>0.833347750865052</v>
      </c>
      <c r="Q138" s="8">
        <f t="shared" si="14"/>
        <v>1926.6666666666665</v>
      </c>
      <c r="R138" s="8">
        <f t="shared" si="15"/>
        <v>0.033333333333757764</v>
      </c>
    </row>
    <row r="139" spans="1:18" ht="12.75">
      <c r="A139" s="7">
        <v>20826</v>
      </c>
      <c r="B139" t="s">
        <v>149</v>
      </c>
      <c r="C139" s="8">
        <v>30370</v>
      </c>
      <c r="D139" s="8">
        <v>3037</v>
      </c>
      <c r="E139" s="8">
        <v>0</v>
      </c>
      <c r="F139" s="8">
        <v>6074</v>
      </c>
      <c r="G139" s="8">
        <v>3037</v>
      </c>
      <c r="H139" s="8">
        <v>3037</v>
      </c>
      <c r="I139" s="8">
        <v>0</v>
      </c>
      <c r="J139" s="8">
        <v>0</v>
      </c>
      <c r="K139" s="8">
        <v>3037</v>
      </c>
      <c r="L139" s="8">
        <v>3037</v>
      </c>
      <c r="M139" s="8">
        <v>6074</v>
      </c>
      <c r="N139" s="8">
        <f t="shared" si="11"/>
        <v>27333</v>
      </c>
      <c r="O139" s="8">
        <f t="shared" si="12"/>
        <v>3037</v>
      </c>
      <c r="P139" s="9">
        <f t="shared" si="13"/>
        <v>0.9</v>
      </c>
      <c r="Q139" s="8">
        <f t="shared" si="14"/>
        <v>25308.333333333336</v>
      </c>
      <c r="R139" s="8">
        <f t="shared" si="15"/>
        <v>2024.6666666666642</v>
      </c>
    </row>
    <row r="140" spans="1:18" ht="12.75">
      <c r="A140" s="7">
        <v>20876</v>
      </c>
      <c r="B140" t="s">
        <v>150</v>
      </c>
      <c r="C140" s="8">
        <v>3525</v>
      </c>
      <c r="D140" s="8">
        <v>165</v>
      </c>
      <c r="E140" s="8">
        <v>165</v>
      </c>
      <c r="F140" s="8">
        <v>165</v>
      </c>
      <c r="G140" s="8">
        <v>165</v>
      </c>
      <c r="H140" s="8">
        <v>165</v>
      </c>
      <c r="I140" s="8">
        <v>165</v>
      </c>
      <c r="J140" s="8">
        <v>165</v>
      </c>
      <c r="K140" s="8">
        <v>165</v>
      </c>
      <c r="L140" s="8">
        <v>165</v>
      </c>
      <c r="M140" s="8">
        <v>165</v>
      </c>
      <c r="N140" s="8">
        <f t="shared" si="11"/>
        <v>1650</v>
      </c>
      <c r="O140" s="8">
        <f t="shared" si="12"/>
        <v>1875</v>
      </c>
      <c r="P140" s="9">
        <f t="shared" si="13"/>
        <v>0.46808510638297873</v>
      </c>
      <c r="Q140" s="8">
        <f t="shared" si="14"/>
        <v>2937.5</v>
      </c>
      <c r="R140" s="8">
        <f t="shared" si="15"/>
        <v>-1287.5</v>
      </c>
    </row>
    <row r="141" spans="1:18" ht="12.75">
      <c r="A141" s="7">
        <v>20836</v>
      </c>
      <c r="B141" t="s">
        <v>151</v>
      </c>
      <c r="C141" s="8">
        <v>1438</v>
      </c>
      <c r="D141" s="8">
        <v>0</v>
      </c>
      <c r="E141" s="8">
        <v>0</v>
      </c>
      <c r="F141" s="8">
        <v>0</v>
      </c>
      <c r="G141" s="8">
        <v>718.98</v>
      </c>
      <c r="H141" s="8">
        <v>0</v>
      </c>
      <c r="I141" s="8">
        <v>0</v>
      </c>
      <c r="J141" s="8">
        <v>719.02</v>
      </c>
      <c r="K141" s="8">
        <v>0</v>
      </c>
      <c r="L141" s="8">
        <v>0</v>
      </c>
      <c r="M141" s="8">
        <v>0</v>
      </c>
      <c r="N141" s="8">
        <f t="shared" si="11"/>
        <v>1438</v>
      </c>
      <c r="O141" s="8">
        <f t="shared" si="12"/>
        <v>0</v>
      </c>
      <c r="P141" s="9">
        <f t="shared" si="13"/>
        <v>1</v>
      </c>
      <c r="Q141" s="8">
        <f t="shared" si="14"/>
        <v>1198.3333333333333</v>
      </c>
      <c r="R141" s="8">
        <f t="shared" si="15"/>
        <v>239.66666666666674</v>
      </c>
    </row>
    <row r="142" spans="1:18" ht="12.75">
      <c r="A142" s="7">
        <v>20321</v>
      </c>
      <c r="B142" t="s">
        <v>152</v>
      </c>
      <c r="C142" s="8">
        <v>2840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946.6799999999998</v>
      </c>
      <c r="J142" s="8">
        <v>0</v>
      </c>
      <c r="K142" s="8">
        <v>0</v>
      </c>
      <c r="L142" s="8">
        <v>0</v>
      </c>
      <c r="M142" s="8">
        <v>236.66999999999996</v>
      </c>
      <c r="N142" s="8">
        <f t="shared" si="11"/>
        <v>1183.35</v>
      </c>
      <c r="O142" s="8">
        <f t="shared" si="12"/>
        <v>1656.65</v>
      </c>
      <c r="P142" s="9">
        <f t="shared" si="13"/>
        <v>0.41667253521126757</v>
      </c>
      <c r="Q142" s="8">
        <f t="shared" si="14"/>
        <v>2366.6666666666665</v>
      </c>
      <c r="R142" s="8">
        <f t="shared" si="15"/>
        <v>-1183.3166666666666</v>
      </c>
    </row>
    <row r="143" spans="1:18" ht="12.75">
      <c r="A143" s="7">
        <v>20611</v>
      </c>
      <c r="B143" t="s">
        <v>153</v>
      </c>
      <c r="C143" s="8">
        <v>4011</v>
      </c>
      <c r="D143" s="8">
        <v>334.25</v>
      </c>
      <c r="E143" s="8">
        <v>334.25</v>
      </c>
      <c r="F143" s="8">
        <v>334.25</v>
      </c>
      <c r="G143" s="8">
        <v>334.25</v>
      </c>
      <c r="H143" s="8">
        <v>334.25</v>
      </c>
      <c r="I143" s="8">
        <v>334.25</v>
      </c>
      <c r="J143" s="8">
        <v>334.25</v>
      </c>
      <c r="K143" s="8">
        <v>334.25</v>
      </c>
      <c r="L143" s="8">
        <v>334.25</v>
      </c>
      <c r="M143" s="8">
        <v>334.25</v>
      </c>
      <c r="N143" s="8">
        <f t="shared" si="11"/>
        <v>3342.5</v>
      </c>
      <c r="O143" s="8">
        <f t="shared" si="12"/>
        <v>668.5</v>
      </c>
      <c r="P143" s="9">
        <f t="shared" si="13"/>
        <v>0.8333333333333334</v>
      </c>
      <c r="Q143" s="8">
        <f t="shared" si="14"/>
        <v>3342.5</v>
      </c>
      <c r="R143" s="8">
        <f t="shared" si="15"/>
        <v>0</v>
      </c>
    </row>
    <row r="144" spans="1:18" ht="12.75">
      <c r="A144" s="7">
        <v>20845</v>
      </c>
      <c r="B144" t="s">
        <v>154</v>
      </c>
      <c r="C144" s="8">
        <v>2324</v>
      </c>
      <c r="D144" s="8">
        <v>551.64</v>
      </c>
      <c r="E144" s="8">
        <v>0</v>
      </c>
      <c r="F144" s="8">
        <v>0</v>
      </c>
      <c r="G144" s="8">
        <v>0</v>
      </c>
      <c r="H144" s="8">
        <v>610.36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f t="shared" si="11"/>
        <v>1162</v>
      </c>
      <c r="O144" s="8">
        <f t="shared" si="12"/>
        <v>1162</v>
      </c>
      <c r="P144" s="9">
        <f t="shared" si="13"/>
        <v>0.5</v>
      </c>
      <c r="Q144" s="8">
        <f t="shared" si="14"/>
        <v>1936.6666666666665</v>
      </c>
      <c r="R144" s="8">
        <f t="shared" si="15"/>
        <v>-774.6666666666665</v>
      </c>
    </row>
    <row r="145" spans="1:18" ht="12.75">
      <c r="A145" s="7">
        <v>20461</v>
      </c>
      <c r="B145" t="s">
        <v>155</v>
      </c>
      <c r="C145" s="8">
        <v>3309</v>
      </c>
      <c r="D145" s="8">
        <v>275.75</v>
      </c>
      <c r="E145" s="8">
        <v>275.75</v>
      </c>
      <c r="F145" s="8">
        <v>275.75</v>
      </c>
      <c r="G145" s="8">
        <v>275.75</v>
      </c>
      <c r="H145" s="8">
        <v>275.75</v>
      </c>
      <c r="I145" s="8">
        <v>275.25</v>
      </c>
      <c r="J145" s="8">
        <v>275.75</v>
      </c>
      <c r="K145" s="8">
        <v>276.25</v>
      </c>
      <c r="L145" s="8">
        <v>275.75</v>
      </c>
      <c r="M145" s="8">
        <v>275.75</v>
      </c>
      <c r="N145" s="8">
        <f t="shared" si="11"/>
        <v>2757.5</v>
      </c>
      <c r="O145" s="8">
        <f t="shared" si="12"/>
        <v>551.5</v>
      </c>
      <c r="P145" s="9">
        <f t="shared" si="13"/>
        <v>0.8333333333333334</v>
      </c>
      <c r="Q145" s="8">
        <f t="shared" si="14"/>
        <v>2757.5</v>
      </c>
      <c r="R145" s="8">
        <f t="shared" si="15"/>
        <v>0</v>
      </c>
    </row>
    <row r="146" spans="1:18" ht="12.75">
      <c r="A146" s="7">
        <v>20252</v>
      </c>
      <c r="B146" t="s">
        <v>156</v>
      </c>
      <c r="C146" s="8">
        <v>3139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1883.4</v>
      </c>
      <c r="J146" s="8">
        <v>0</v>
      </c>
      <c r="K146" s="8">
        <v>0</v>
      </c>
      <c r="L146" s="8">
        <v>0</v>
      </c>
      <c r="M146" s="8">
        <v>1255.6</v>
      </c>
      <c r="N146" s="8">
        <f t="shared" si="11"/>
        <v>3139</v>
      </c>
      <c r="O146" s="8">
        <f t="shared" si="12"/>
        <v>0</v>
      </c>
      <c r="P146" s="9">
        <f t="shared" si="13"/>
        <v>1</v>
      </c>
      <c r="Q146" s="8">
        <f t="shared" si="14"/>
        <v>2615.833333333333</v>
      </c>
      <c r="R146" s="8">
        <f t="shared" si="15"/>
        <v>523.166666666667</v>
      </c>
    </row>
    <row r="147" spans="1:18" ht="12.75">
      <c r="A147" s="7">
        <v>20818</v>
      </c>
      <c r="B147" t="s">
        <v>157</v>
      </c>
      <c r="C147" s="8">
        <v>3611</v>
      </c>
      <c r="D147" s="8">
        <v>0</v>
      </c>
      <c r="E147" s="8">
        <v>601.84</v>
      </c>
      <c r="F147" s="8">
        <v>300.92</v>
      </c>
      <c r="G147" s="8">
        <v>300.92</v>
      </c>
      <c r="H147" s="8">
        <v>0</v>
      </c>
      <c r="I147" s="8">
        <v>601.84</v>
      </c>
      <c r="J147" s="8">
        <v>300.92</v>
      </c>
      <c r="K147" s="8">
        <v>300.91999999999996</v>
      </c>
      <c r="L147" s="8">
        <v>300.91999999999996</v>
      </c>
      <c r="M147" s="8">
        <v>300.91999999999996</v>
      </c>
      <c r="N147" s="8">
        <f t="shared" si="11"/>
        <v>3009.2000000000003</v>
      </c>
      <c r="O147" s="8">
        <f t="shared" si="12"/>
        <v>601.7999999999997</v>
      </c>
      <c r="P147" s="9">
        <f t="shared" si="13"/>
        <v>0.8333425643865966</v>
      </c>
      <c r="Q147" s="8">
        <f t="shared" si="14"/>
        <v>3009.166666666667</v>
      </c>
      <c r="R147" s="8">
        <f t="shared" si="15"/>
        <v>0.03333333333330302</v>
      </c>
    </row>
    <row r="148" spans="1:18" ht="12.75">
      <c r="A148" s="7">
        <v>20422</v>
      </c>
      <c r="B148" t="s">
        <v>158</v>
      </c>
      <c r="C148" s="8">
        <v>5132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2566</v>
      </c>
      <c r="J148" s="8">
        <v>0</v>
      </c>
      <c r="K148" s="8">
        <v>0</v>
      </c>
      <c r="L148" s="8">
        <v>0</v>
      </c>
      <c r="M148" s="8">
        <v>0</v>
      </c>
      <c r="N148" s="8">
        <f t="shared" si="11"/>
        <v>2566</v>
      </c>
      <c r="O148" s="8">
        <f t="shared" si="12"/>
        <v>2566</v>
      </c>
      <c r="P148" s="9">
        <f t="shared" si="13"/>
        <v>0.5</v>
      </c>
      <c r="Q148" s="8">
        <f t="shared" si="14"/>
        <v>4276.666666666667</v>
      </c>
      <c r="R148" s="8">
        <f t="shared" si="15"/>
        <v>-1710.666666666667</v>
      </c>
    </row>
    <row r="149" spans="1:18" ht="12.75">
      <c r="A149" s="7">
        <v>20862</v>
      </c>
      <c r="B149" t="s">
        <v>159</v>
      </c>
      <c r="C149" s="8">
        <v>8746</v>
      </c>
      <c r="D149" s="8">
        <v>728.83</v>
      </c>
      <c r="E149" s="8">
        <v>728.83</v>
      </c>
      <c r="F149" s="8">
        <v>728.83</v>
      </c>
      <c r="G149" s="8">
        <v>728.83</v>
      </c>
      <c r="H149" s="8">
        <v>728.83</v>
      </c>
      <c r="I149" s="8">
        <v>728.83</v>
      </c>
      <c r="J149" s="8">
        <v>728.83</v>
      </c>
      <c r="K149" s="8">
        <v>728.83</v>
      </c>
      <c r="L149" s="8">
        <v>728.83</v>
      </c>
      <c r="M149" s="8">
        <v>728.83</v>
      </c>
      <c r="N149" s="8">
        <f t="shared" si="11"/>
        <v>7288.3</v>
      </c>
      <c r="O149" s="8">
        <f t="shared" si="12"/>
        <v>1457.6999999999998</v>
      </c>
      <c r="P149" s="9">
        <f t="shared" si="13"/>
        <v>0.8333295220672308</v>
      </c>
      <c r="Q149" s="8">
        <f t="shared" si="14"/>
        <v>7288.333333333334</v>
      </c>
      <c r="R149" s="8">
        <f t="shared" si="15"/>
        <v>-0.033333333333757764</v>
      </c>
    </row>
    <row r="150" spans="1:18" ht="12.75">
      <c r="A150" s="7">
        <v>20655</v>
      </c>
      <c r="B150" t="s">
        <v>160</v>
      </c>
      <c r="C150" s="8">
        <v>917</v>
      </c>
      <c r="D150" s="8">
        <v>200</v>
      </c>
      <c r="E150" s="8">
        <v>0</v>
      </c>
      <c r="F150" s="8">
        <v>100</v>
      </c>
      <c r="G150" s="8">
        <v>100</v>
      </c>
      <c r="H150" s="8">
        <v>100</v>
      </c>
      <c r="I150" s="8">
        <v>100</v>
      </c>
      <c r="J150" s="8">
        <v>100</v>
      </c>
      <c r="K150" s="8">
        <v>100</v>
      </c>
      <c r="L150" s="8">
        <v>0</v>
      </c>
      <c r="M150" s="8">
        <v>117</v>
      </c>
      <c r="N150" s="8">
        <f t="shared" si="11"/>
        <v>917</v>
      </c>
      <c r="O150" s="8">
        <f t="shared" si="12"/>
        <v>0</v>
      </c>
      <c r="P150" s="9">
        <f t="shared" si="13"/>
        <v>1</v>
      </c>
      <c r="Q150" s="8">
        <f t="shared" si="14"/>
        <v>764.1666666666667</v>
      </c>
      <c r="R150" s="8">
        <f t="shared" si="15"/>
        <v>152.83333333333326</v>
      </c>
    </row>
    <row r="151" spans="1:18" ht="12.75">
      <c r="A151" s="7">
        <v>20107</v>
      </c>
      <c r="B151" t="s">
        <v>161</v>
      </c>
      <c r="C151" s="8">
        <v>2138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f t="shared" si="11"/>
        <v>0</v>
      </c>
      <c r="O151" s="8">
        <f t="shared" si="12"/>
        <v>2138</v>
      </c>
      <c r="P151" s="9">
        <f t="shared" si="13"/>
        <v>0</v>
      </c>
      <c r="Q151" s="8">
        <f t="shared" si="14"/>
        <v>1781.6666666666665</v>
      </c>
      <c r="R151" s="8">
        <f t="shared" si="15"/>
        <v>-1781.6666666666665</v>
      </c>
    </row>
    <row r="152" spans="1:18" ht="12.75">
      <c r="A152" s="7">
        <v>20883</v>
      </c>
      <c r="B152" t="s">
        <v>162</v>
      </c>
      <c r="C152" s="8">
        <v>5165</v>
      </c>
      <c r="D152" s="8">
        <v>0</v>
      </c>
      <c r="E152" s="8">
        <v>5165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f t="shared" si="11"/>
        <v>5165</v>
      </c>
      <c r="O152" s="8">
        <f t="shared" si="12"/>
        <v>0</v>
      </c>
      <c r="P152" s="9">
        <f t="shared" si="13"/>
        <v>1</v>
      </c>
      <c r="Q152" s="8">
        <f t="shared" si="14"/>
        <v>4304.166666666667</v>
      </c>
      <c r="R152" s="8">
        <f t="shared" si="15"/>
        <v>860.833333333333</v>
      </c>
    </row>
    <row r="153" spans="1:18" ht="12.75">
      <c r="A153" s="7">
        <v>20423</v>
      </c>
      <c r="B153" t="s">
        <v>163</v>
      </c>
      <c r="C153" s="8">
        <v>3897</v>
      </c>
      <c r="D153" s="8">
        <v>3897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f aca="true" t="shared" si="16" ref="N153:N216">SUM(D153:M153)</f>
        <v>3897</v>
      </c>
      <c r="O153" s="8">
        <f aca="true" t="shared" si="17" ref="O153:O216">+C153-N153</f>
        <v>0</v>
      </c>
      <c r="P153" s="9">
        <f aca="true" t="shared" si="18" ref="P153:P216">+N153/C153</f>
        <v>1</v>
      </c>
      <c r="Q153" s="8">
        <f aca="true" t="shared" si="19" ref="Q153:Q216">+C153/12*10</f>
        <v>3247.5</v>
      </c>
      <c r="R153" s="8">
        <f aca="true" t="shared" si="20" ref="R153:R216">+N153-Q153</f>
        <v>649.5</v>
      </c>
    </row>
    <row r="154" spans="1:18" ht="12.75">
      <c r="A154" s="7">
        <v>20837</v>
      </c>
      <c r="B154" t="s">
        <v>164</v>
      </c>
      <c r="C154" s="8">
        <v>1352</v>
      </c>
      <c r="D154" s="8">
        <v>0</v>
      </c>
      <c r="E154" s="8">
        <v>1000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352</v>
      </c>
      <c r="L154" s="8">
        <v>0</v>
      </c>
      <c r="M154" s="8">
        <v>0</v>
      </c>
      <c r="N154" s="8">
        <f t="shared" si="16"/>
        <v>1352</v>
      </c>
      <c r="O154" s="8">
        <f t="shared" si="17"/>
        <v>0</v>
      </c>
      <c r="P154" s="9">
        <f t="shared" si="18"/>
        <v>1</v>
      </c>
      <c r="Q154" s="8">
        <f t="shared" si="19"/>
        <v>1126.6666666666667</v>
      </c>
      <c r="R154" s="8">
        <f t="shared" si="20"/>
        <v>225.33333333333326</v>
      </c>
    </row>
    <row r="155" spans="1:18" ht="12.75">
      <c r="A155" s="7">
        <v>20526</v>
      </c>
      <c r="B155" t="s">
        <v>165</v>
      </c>
      <c r="C155" s="8">
        <v>2204</v>
      </c>
      <c r="D155" s="8">
        <v>220.4</v>
      </c>
      <c r="E155" s="8">
        <v>220.4</v>
      </c>
      <c r="F155" s="8">
        <v>0</v>
      </c>
      <c r="G155" s="8">
        <v>220.4</v>
      </c>
      <c r="H155" s="8">
        <v>220</v>
      </c>
      <c r="I155" s="8">
        <v>220</v>
      </c>
      <c r="J155" s="8">
        <v>220</v>
      </c>
      <c r="K155" s="8">
        <v>220</v>
      </c>
      <c r="L155" s="8">
        <v>220</v>
      </c>
      <c r="M155" s="8">
        <v>220</v>
      </c>
      <c r="N155" s="8">
        <f t="shared" si="16"/>
        <v>1981.2</v>
      </c>
      <c r="O155" s="8">
        <f t="shared" si="17"/>
        <v>222.79999999999995</v>
      </c>
      <c r="P155" s="9">
        <f t="shared" si="18"/>
        <v>0.8989110707803993</v>
      </c>
      <c r="Q155" s="8">
        <f t="shared" si="19"/>
        <v>1836.6666666666665</v>
      </c>
      <c r="R155" s="8">
        <f t="shared" si="20"/>
        <v>144.53333333333353</v>
      </c>
    </row>
    <row r="156" spans="1:18" ht="12.75">
      <c r="A156" s="7">
        <v>20501</v>
      </c>
      <c r="B156" t="s">
        <v>166</v>
      </c>
      <c r="C156" s="8">
        <v>3502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3502</v>
      </c>
      <c r="J156" s="8">
        <v>0</v>
      </c>
      <c r="K156" s="8">
        <v>0</v>
      </c>
      <c r="L156" s="8">
        <v>0</v>
      </c>
      <c r="M156" s="8">
        <v>0</v>
      </c>
      <c r="N156" s="8">
        <f t="shared" si="16"/>
        <v>3502</v>
      </c>
      <c r="O156" s="8">
        <f t="shared" si="17"/>
        <v>0</v>
      </c>
      <c r="P156" s="9">
        <f t="shared" si="18"/>
        <v>1</v>
      </c>
      <c r="Q156" s="8">
        <f t="shared" si="19"/>
        <v>2918.333333333333</v>
      </c>
      <c r="R156" s="8">
        <f t="shared" si="20"/>
        <v>583.666666666667</v>
      </c>
    </row>
    <row r="157" spans="1:18" ht="12.75">
      <c r="A157" s="7">
        <v>20443</v>
      </c>
      <c r="B157" t="s">
        <v>167</v>
      </c>
      <c r="C157" s="8">
        <v>2941</v>
      </c>
      <c r="D157" s="8">
        <v>492</v>
      </c>
      <c r="E157" s="8">
        <v>0</v>
      </c>
      <c r="F157" s="8">
        <v>492</v>
      </c>
      <c r="G157" s="8">
        <v>0</v>
      </c>
      <c r="H157" s="8">
        <v>492</v>
      </c>
      <c r="I157" s="8">
        <v>0</v>
      </c>
      <c r="J157" s="8">
        <v>492</v>
      </c>
      <c r="K157" s="8">
        <v>0</v>
      </c>
      <c r="L157" s="8">
        <v>0</v>
      </c>
      <c r="M157" s="8">
        <v>492</v>
      </c>
      <c r="N157" s="8">
        <f t="shared" si="16"/>
        <v>2460</v>
      </c>
      <c r="O157" s="8">
        <f t="shared" si="17"/>
        <v>481</v>
      </c>
      <c r="P157" s="9">
        <f t="shared" si="18"/>
        <v>0.8364501870112206</v>
      </c>
      <c r="Q157" s="8">
        <f t="shared" si="19"/>
        <v>2450.8333333333335</v>
      </c>
      <c r="R157" s="8">
        <f t="shared" si="20"/>
        <v>9.166666666666515</v>
      </c>
    </row>
    <row r="158" spans="1:18" ht="12.75">
      <c r="A158" s="7">
        <v>20231</v>
      </c>
      <c r="B158" t="s">
        <v>168</v>
      </c>
      <c r="C158" s="8">
        <v>3180</v>
      </c>
      <c r="D158" s="8">
        <v>0</v>
      </c>
      <c r="E158" s="8">
        <v>0</v>
      </c>
      <c r="F158" s="8">
        <v>0</v>
      </c>
      <c r="G158" s="8">
        <v>750</v>
      </c>
      <c r="H158" s="8">
        <v>0</v>
      </c>
      <c r="I158" s="8">
        <v>0</v>
      </c>
      <c r="J158" s="8">
        <v>0</v>
      </c>
      <c r="K158" s="8">
        <v>550</v>
      </c>
      <c r="L158" s="8">
        <v>0</v>
      </c>
      <c r="M158" s="8">
        <v>0</v>
      </c>
      <c r="N158" s="8">
        <f t="shared" si="16"/>
        <v>1300</v>
      </c>
      <c r="O158" s="8">
        <f t="shared" si="17"/>
        <v>1880</v>
      </c>
      <c r="P158" s="9">
        <f t="shared" si="18"/>
        <v>0.4088050314465409</v>
      </c>
      <c r="Q158" s="8">
        <f t="shared" si="19"/>
        <v>2650</v>
      </c>
      <c r="R158" s="8">
        <f t="shared" si="20"/>
        <v>-1350</v>
      </c>
    </row>
    <row r="159" spans="1:18" ht="12.75">
      <c r="A159" s="7">
        <v>20488</v>
      </c>
      <c r="B159" t="s">
        <v>169</v>
      </c>
      <c r="C159" s="8">
        <v>4695</v>
      </c>
      <c r="D159" s="8">
        <v>0</v>
      </c>
      <c r="E159" s="8">
        <v>391.09000000000003</v>
      </c>
      <c r="F159" s="8">
        <v>0</v>
      </c>
      <c r="G159" s="8">
        <v>1173.27</v>
      </c>
      <c r="H159" s="8">
        <v>0</v>
      </c>
      <c r="I159" s="8">
        <v>782.1800000000001</v>
      </c>
      <c r="J159" s="8">
        <v>391.09000000000003</v>
      </c>
      <c r="K159" s="8">
        <v>0</v>
      </c>
      <c r="L159" s="8">
        <v>391.09000000000003</v>
      </c>
      <c r="M159" s="8">
        <v>0</v>
      </c>
      <c r="N159" s="8">
        <f t="shared" si="16"/>
        <v>3128.7200000000003</v>
      </c>
      <c r="O159" s="8">
        <f t="shared" si="17"/>
        <v>1566.2799999999997</v>
      </c>
      <c r="P159" s="9">
        <f t="shared" si="18"/>
        <v>0.6663940362087327</v>
      </c>
      <c r="Q159" s="8">
        <f t="shared" si="19"/>
        <v>3912.5</v>
      </c>
      <c r="R159" s="8">
        <f t="shared" si="20"/>
        <v>-783.7799999999997</v>
      </c>
    </row>
    <row r="160" spans="1:18" ht="12.75">
      <c r="A160" s="7">
        <v>20108</v>
      </c>
      <c r="B160" t="s">
        <v>170</v>
      </c>
      <c r="C160" s="8">
        <v>1180</v>
      </c>
      <c r="D160" s="8">
        <v>100</v>
      </c>
      <c r="E160" s="8">
        <v>100</v>
      </c>
      <c r="F160" s="8">
        <v>100</v>
      </c>
      <c r="G160" s="8">
        <v>100</v>
      </c>
      <c r="H160" s="8">
        <v>100</v>
      </c>
      <c r="I160" s="8">
        <v>100</v>
      </c>
      <c r="J160" s="8">
        <v>100</v>
      </c>
      <c r="K160" s="8">
        <v>100</v>
      </c>
      <c r="L160" s="8">
        <v>100</v>
      </c>
      <c r="M160" s="8">
        <v>100</v>
      </c>
      <c r="N160" s="8">
        <f t="shared" si="16"/>
        <v>1000</v>
      </c>
      <c r="O160" s="8">
        <f t="shared" si="17"/>
        <v>180</v>
      </c>
      <c r="P160" s="9">
        <f t="shared" si="18"/>
        <v>0.847457627118644</v>
      </c>
      <c r="Q160" s="8">
        <f t="shared" si="19"/>
        <v>983.3333333333333</v>
      </c>
      <c r="R160" s="8">
        <f t="shared" si="20"/>
        <v>16.666666666666742</v>
      </c>
    </row>
    <row r="161" spans="1:18" ht="12.75">
      <c r="A161" s="7">
        <v>20491</v>
      </c>
      <c r="B161" t="s">
        <v>171</v>
      </c>
      <c r="C161" s="8">
        <v>4705</v>
      </c>
      <c r="D161" s="8">
        <v>0</v>
      </c>
      <c r="E161" s="8">
        <v>800</v>
      </c>
      <c r="F161" s="8">
        <v>400</v>
      </c>
      <c r="G161" s="8">
        <v>400</v>
      </c>
      <c r="H161" s="8">
        <v>3105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f t="shared" si="16"/>
        <v>4705</v>
      </c>
      <c r="O161" s="8">
        <f t="shared" si="17"/>
        <v>0</v>
      </c>
      <c r="P161" s="9">
        <f t="shared" si="18"/>
        <v>1</v>
      </c>
      <c r="Q161" s="8">
        <f t="shared" si="19"/>
        <v>3920.833333333333</v>
      </c>
      <c r="R161" s="8">
        <f t="shared" si="20"/>
        <v>784.166666666667</v>
      </c>
    </row>
    <row r="162" spans="1:18" ht="12.75">
      <c r="A162" s="7">
        <v>20803</v>
      </c>
      <c r="B162" t="s">
        <v>172</v>
      </c>
      <c r="C162" s="8">
        <v>1842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f t="shared" si="16"/>
        <v>0</v>
      </c>
      <c r="O162" s="8">
        <f t="shared" si="17"/>
        <v>1842</v>
      </c>
      <c r="P162" s="9">
        <f t="shared" si="18"/>
        <v>0</v>
      </c>
      <c r="Q162" s="8">
        <f t="shared" si="19"/>
        <v>1535</v>
      </c>
      <c r="R162" s="8">
        <f t="shared" si="20"/>
        <v>-1535</v>
      </c>
    </row>
    <row r="163" spans="1:18" ht="12.75">
      <c r="A163" s="7">
        <v>20241</v>
      </c>
      <c r="B163" t="s">
        <v>173</v>
      </c>
      <c r="C163" s="8">
        <v>3500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2333.2799999999997</v>
      </c>
      <c r="M163" s="8">
        <v>0</v>
      </c>
      <c r="N163" s="8">
        <f t="shared" si="16"/>
        <v>2333.2799999999997</v>
      </c>
      <c r="O163" s="8">
        <f t="shared" si="17"/>
        <v>1166.7200000000003</v>
      </c>
      <c r="P163" s="9">
        <f t="shared" si="18"/>
        <v>0.6666514285714285</v>
      </c>
      <c r="Q163" s="8">
        <f t="shared" si="19"/>
        <v>2916.666666666667</v>
      </c>
      <c r="R163" s="8">
        <f t="shared" si="20"/>
        <v>-583.3866666666672</v>
      </c>
    </row>
    <row r="164" spans="1:18" ht="12.75">
      <c r="A164" s="7">
        <v>20504</v>
      </c>
      <c r="B164" t="s">
        <v>174</v>
      </c>
      <c r="C164" s="8">
        <v>15458</v>
      </c>
      <c r="D164" s="8">
        <v>0</v>
      </c>
      <c r="E164" s="8">
        <v>2617.3900000000003</v>
      </c>
      <c r="F164" s="8">
        <v>1284.06</v>
      </c>
      <c r="G164" s="8">
        <v>1284.06</v>
      </c>
      <c r="H164" s="8">
        <v>1284.06</v>
      </c>
      <c r="I164" s="8">
        <v>1284.06</v>
      </c>
      <c r="J164" s="8">
        <v>1284.06</v>
      </c>
      <c r="K164" s="8">
        <v>1284.06</v>
      </c>
      <c r="L164" s="8">
        <v>1284.06</v>
      </c>
      <c r="M164" s="8">
        <v>1284.06</v>
      </c>
      <c r="N164" s="8">
        <f t="shared" si="16"/>
        <v>12889.869999999997</v>
      </c>
      <c r="O164" s="8">
        <f t="shared" si="17"/>
        <v>2568.130000000003</v>
      </c>
      <c r="P164" s="9">
        <f t="shared" si="18"/>
        <v>0.8338640186311294</v>
      </c>
      <c r="Q164" s="8">
        <f t="shared" si="19"/>
        <v>12881.666666666668</v>
      </c>
      <c r="R164" s="8">
        <f t="shared" si="20"/>
        <v>8.203333333329283</v>
      </c>
    </row>
    <row r="165" spans="1:18" ht="12.75">
      <c r="A165" s="7">
        <v>20472</v>
      </c>
      <c r="B165" t="s">
        <v>175</v>
      </c>
      <c r="C165" s="8">
        <v>1417</v>
      </c>
      <c r="D165" s="8">
        <v>118.08</v>
      </c>
      <c r="E165" s="8">
        <v>118.08</v>
      </c>
      <c r="F165" s="8">
        <v>118.08</v>
      </c>
      <c r="G165" s="8">
        <v>118.08</v>
      </c>
      <c r="H165" s="8">
        <v>118.08</v>
      </c>
      <c r="I165" s="8">
        <v>118.08</v>
      </c>
      <c r="J165" s="8">
        <v>118.08</v>
      </c>
      <c r="K165" s="8">
        <v>118.08</v>
      </c>
      <c r="L165" s="8">
        <v>118.08</v>
      </c>
      <c r="M165" s="8">
        <v>118.08</v>
      </c>
      <c r="N165" s="8">
        <f t="shared" si="16"/>
        <v>1180.8</v>
      </c>
      <c r="O165" s="8">
        <f t="shared" si="17"/>
        <v>236.20000000000005</v>
      </c>
      <c r="P165" s="9">
        <f t="shared" si="18"/>
        <v>0.8333098094565984</v>
      </c>
      <c r="Q165" s="8">
        <f t="shared" si="19"/>
        <v>1180.8333333333333</v>
      </c>
      <c r="R165" s="8">
        <f t="shared" si="20"/>
        <v>-0.03333333333330302</v>
      </c>
    </row>
    <row r="166" spans="1:18" ht="12.75">
      <c r="A166" s="7">
        <v>20533</v>
      </c>
      <c r="B166" t="s">
        <v>176</v>
      </c>
      <c r="C166" s="8">
        <v>3318</v>
      </c>
      <c r="D166" s="8">
        <v>598.1600000000001</v>
      </c>
      <c r="E166" s="8">
        <v>0</v>
      </c>
      <c r="F166" s="8">
        <v>0</v>
      </c>
      <c r="G166" s="8">
        <v>897.24</v>
      </c>
      <c r="H166" s="8">
        <v>0</v>
      </c>
      <c r="I166" s="8">
        <v>897.24</v>
      </c>
      <c r="J166" s="8">
        <v>0</v>
      </c>
      <c r="K166" s="8">
        <v>0</v>
      </c>
      <c r="L166" s="8">
        <v>897.24</v>
      </c>
      <c r="M166" s="8">
        <v>0</v>
      </c>
      <c r="N166" s="8">
        <f t="shared" si="16"/>
        <v>3289.88</v>
      </c>
      <c r="O166" s="8">
        <f t="shared" si="17"/>
        <v>28.11999999999989</v>
      </c>
      <c r="P166" s="9">
        <f t="shared" si="18"/>
        <v>0.9915250150693189</v>
      </c>
      <c r="Q166" s="8">
        <f t="shared" si="19"/>
        <v>2765</v>
      </c>
      <c r="R166" s="8">
        <f t="shared" si="20"/>
        <v>524.8800000000001</v>
      </c>
    </row>
    <row r="167" spans="1:18" ht="12.75">
      <c r="A167" s="7">
        <v>20462</v>
      </c>
      <c r="B167" t="s">
        <v>177</v>
      </c>
      <c r="C167" s="8">
        <v>3303</v>
      </c>
      <c r="D167" s="8">
        <v>3303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f t="shared" si="16"/>
        <v>3303</v>
      </c>
      <c r="O167" s="8">
        <f t="shared" si="17"/>
        <v>0</v>
      </c>
      <c r="P167" s="9">
        <f t="shared" si="18"/>
        <v>1</v>
      </c>
      <c r="Q167" s="8">
        <f t="shared" si="19"/>
        <v>2752.5</v>
      </c>
      <c r="R167" s="8">
        <f t="shared" si="20"/>
        <v>550.5</v>
      </c>
    </row>
    <row r="168" spans="1:18" ht="12.75">
      <c r="A168" s="7">
        <v>20889</v>
      </c>
      <c r="B168" t="s">
        <v>178</v>
      </c>
      <c r="C168" s="8">
        <v>3277</v>
      </c>
      <c r="D168" s="8">
        <v>0</v>
      </c>
      <c r="E168" s="8">
        <v>0</v>
      </c>
      <c r="F168" s="8">
        <v>0</v>
      </c>
      <c r="G168" s="8">
        <v>0</v>
      </c>
      <c r="H168" s="8">
        <v>340</v>
      </c>
      <c r="I168" s="8">
        <v>250</v>
      </c>
      <c r="J168" s="8">
        <v>250</v>
      </c>
      <c r="K168" s="8">
        <v>250</v>
      </c>
      <c r="L168" s="8">
        <v>0</v>
      </c>
      <c r="M168" s="8">
        <v>0</v>
      </c>
      <c r="N168" s="8">
        <f t="shared" si="16"/>
        <v>1090</v>
      </c>
      <c r="O168" s="8">
        <f t="shared" si="17"/>
        <v>2187</v>
      </c>
      <c r="P168" s="9">
        <f t="shared" si="18"/>
        <v>0.3326212999694843</v>
      </c>
      <c r="Q168" s="8">
        <f t="shared" si="19"/>
        <v>2730.833333333333</v>
      </c>
      <c r="R168" s="8">
        <f t="shared" si="20"/>
        <v>-1640.833333333333</v>
      </c>
    </row>
    <row r="169" spans="1:18" ht="12.75">
      <c r="A169" s="7">
        <v>20841</v>
      </c>
      <c r="B169" t="s">
        <v>179</v>
      </c>
      <c r="C169" s="8">
        <v>8017</v>
      </c>
      <c r="D169" s="8">
        <v>556.88</v>
      </c>
      <c r="E169" s="8">
        <v>779.28</v>
      </c>
      <c r="F169" s="8">
        <v>668.08</v>
      </c>
      <c r="G169" s="8">
        <v>668.08</v>
      </c>
      <c r="H169" s="8">
        <v>668.08</v>
      </c>
      <c r="I169" s="8">
        <v>668.08</v>
      </c>
      <c r="J169" s="8">
        <v>668.08</v>
      </c>
      <c r="K169" s="8">
        <v>668.08</v>
      </c>
      <c r="L169" s="8">
        <v>668.08</v>
      </c>
      <c r="M169" s="8">
        <v>668.08</v>
      </c>
      <c r="N169" s="8">
        <f t="shared" si="16"/>
        <v>6680.799999999999</v>
      </c>
      <c r="O169" s="8">
        <f t="shared" si="17"/>
        <v>1336.2000000000007</v>
      </c>
      <c r="P169" s="9">
        <f t="shared" si="18"/>
        <v>0.833329175502058</v>
      </c>
      <c r="Q169" s="8">
        <f t="shared" si="19"/>
        <v>6680.833333333334</v>
      </c>
      <c r="R169" s="8">
        <f t="shared" si="20"/>
        <v>-0.03333333333466726</v>
      </c>
    </row>
    <row r="170" spans="1:18" ht="12.75">
      <c r="A170" s="7">
        <v>20473</v>
      </c>
      <c r="B170" t="s">
        <v>180</v>
      </c>
      <c r="C170" s="8">
        <v>2359</v>
      </c>
      <c r="D170" s="8">
        <v>1179.48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1179.52</v>
      </c>
      <c r="K170" s="8">
        <v>0</v>
      </c>
      <c r="L170" s="8">
        <v>0</v>
      </c>
      <c r="M170" s="8">
        <v>0</v>
      </c>
      <c r="N170" s="8">
        <f t="shared" si="16"/>
        <v>2359</v>
      </c>
      <c r="O170" s="8">
        <f t="shared" si="17"/>
        <v>0</v>
      </c>
      <c r="P170" s="9">
        <f t="shared" si="18"/>
        <v>1</v>
      </c>
      <c r="Q170" s="8">
        <f t="shared" si="19"/>
        <v>1965.8333333333335</v>
      </c>
      <c r="R170" s="8">
        <f t="shared" si="20"/>
        <v>393.1666666666665</v>
      </c>
    </row>
    <row r="171" spans="1:18" ht="12.75">
      <c r="A171" s="7">
        <v>20427</v>
      </c>
      <c r="B171" t="s">
        <v>181</v>
      </c>
      <c r="C171" s="8">
        <v>4454</v>
      </c>
      <c r="D171" s="8">
        <v>445.4</v>
      </c>
      <c r="E171" s="8">
        <v>445.4</v>
      </c>
      <c r="F171" s="8">
        <v>445.4</v>
      </c>
      <c r="G171" s="8">
        <v>445.4</v>
      </c>
      <c r="H171" s="8">
        <v>445.4</v>
      </c>
      <c r="I171" s="8">
        <v>445.4</v>
      </c>
      <c r="J171" s="8">
        <v>445.4</v>
      </c>
      <c r="K171" s="8">
        <v>445.4</v>
      </c>
      <c r="L171" s="8">
        <v>0</v>
      </c>
      <c r="M171" s="8">
        <v>890.8</v>
      </c>
      <c r="N171" s="8">
        <f t="shared" si="16"/>
        <v>4454</v>
      </c>
      <c r="O171" s="8">
        <f t="shared" si="17"/>
        <v>0</v>
      </c>
      <c r="P171" s="9">
        <f t="shared" si="18"/>
        <v>1</v>
      </c>
      <c r="Q171" s="8">
        <f t="shared" si="19"/>
        <v>3711.666666666667</v>
      </c>
      <c r="R171" s="8">
        <f t="shared" si="20"/>
        <v>742.333333333333</v>
      </c>
    </row>
    <row r="172" spans="1:18" ht="12.75">
      <c r="A172" s="7">
        <v>20825</v>
      </c>
      <c r="B172" t="s">
        <v>182</v>
      </c>
      <c r="C172" s="8">
        <v>5617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f t="shared" si="16"/>
        <v>0</v>
      </c>
      <c r="O172" s="8">
        <f t="shared" si="17"/>
        <v>5617</v>
      </c>
      <c r="P172" s="9">
        <f t="shared" si="18"/>
        <v>0</v>
      </c>
      <c r="Q172" s="8">
        <f t="shared" si="19"/>
        <v>4680.833333333333</v>
      </c>
      <c r="R172" s="8">
        <f t="shared" si="20"/>
        <v>-4680.833333333333</v>
      </c>
    </row>
    <row r="173" spans="1:18" ht="12.75">
      <c r="A173" s="7">
        <v>20527</v>
      </c>
      <c r="B173" t="s">
        <v>183</v>
      </c>
      <c r="C173" s="8">
        <v>14467</v>
      </c>
      <c r="D173" s="8">
        <v>0</v>
      </c>
      <c r="E173" s="8">
        <v>2411.1800000000003</v>
      </c>
      <c r="F173" s="8">
        <v>1205.5900000000001</v>
      </c>
      <c r="G173" s="8">
        <v>1205.5900000000001</v>
      </c>
      <c r="H173" s="8">
        <v>1205.5900000000001</v>
      </c>
      <c r="I173" s="8">
        <v>0</v>
      </c>
      <c r="J173" s="8">
        <v>0</v>
      </c>
      <c r="K173" s="8">
        <v>3616.7700000000004</v>
      </c>
      <c r="L173" s="8">
        <v>0</v>
      </c>
      <c r="M173" s="8">
        <v>4822.360000000001</v>
      </c>
      <c r="N173" s="8">
        <f t="shared" si="16"/>
        <v>14467.080000000002</v>
      </c>
      <c r="O173" s="8">
        <f t="shared" si="17"/>
        <v>-0.08000000000174623</v>
      </c>
      <c r="P173" s="9">
        <f t="shared" si="18"/>
        <v>1.0000055298265018</v>
      </c>
      <c r="Q173" s="8">
        <f t="shared" si="19"/>
        <v>12055.833333333332</v>
      </c>
      <c r="R173" s="8">
        <f t="shared" si="20"/>
        <v>2411.2466666666696</v>
      </c>
    </row>
    <row r="174" spans="1:18" ht="12.75">
      <c r="A174" s="7">
        <v>20625</v>
      </c>
      <c r="B174" t="s">
        <v>184</v>
      </c>
      <c r="C174" s="8">
        <v>6760</v>
      </c>
      <c r="D174" s="8">
        <v>0</v>
      </c>
      <c r="E174" s="8">
        <v>0</v>
      </c>
      <c r="F174" s="8">
        <v>1689.99</v>
      </c>
      <c r="G174" s="8">
        <v>0</v>
      </c>
      <c r="H174" s="8">
        <v>563.3299999999999</v>
      </c>
      <c r="I174" s="8">
        <v>0</v>
      </c>
      <c r="J174" s="8">
        <v>1689.99</v>
      </c>
      <c r="K174" s="8">
        <v>0</v>
      </c>
      <c r="L174" s="8">
        <v>563.3299999999999</v>
      </c>
      <c r="M174" s="8">
        <v>1126.6599999999999</v>
      </c>
      <c r="N174" s="8">
        <f t="shared" si="16"/>
        <v>5633.299999999999</v>
      </c>
      <c r="O174" s="8">
        <f t="shared" si="17"/>
        <v>1126.7000000000007</v>
      </c>
      <c r="P174" s="9">
        <f t="shared" si="18"/>
        <v>0.8333284023668638</v>
      </c>
      <c r="Q174" s="8">
        <f t="shared" si="19"/>
        <v>5633.333333333334</v>
      </c>
      <c r="R174" s="8">
        <f t="shared" si="20"/>
        <v>-0.03333333333466726</v>
      </c>
    </row>
    <row r="175" spans="1:18" ht="12.75">
      <c r="A175" s="7">
        <v>20847</v>
      </c>
      <c r="B175" t="s">
        <v>185</v>
      </c>
      <c r="C175" s="8">
        <v>10443</v>
      </c>
      <c r="D175" s="8">
        <v>0</v>
      </c>
      <c r="E175" s="8">
        <v>1740.5000000000002</v>
      </c>
      <c r="F175" s="8">
        <v>1740.5000000000002</v>
      </c>
      <c r="G175" s="8">
        <v>0</v>
      </c>
      <c r="H175" s="8">
        <v>1740.5000000000002</v>
      </c>
      <c r="I175" s="8">
        <v>0</v>
      </c>
      <c r="J175" s="8">
        <v>1740.5000000000002</v>
      </c>
      <c r="K175" s="8">
        <v>0</v>
      </c>
      <c r="L175" s="8">
        <v>1740.5000000000002</v>
      </c>
      <c r="M175" s="8">
        <v>0</v>
      </c>
      <c r="N175" s="8">
        <f t="shared" si="16"/>
        <v>8702.500000000002</v>
      </c>
      <c r="O175" s="8">
        <f t="shared" si="17"/>
        <v>1740.4999999999982</v>
      </c>
      <c r="P175" s="9">
        <f t="shared" si="18"/>
        <v>0.8333333333333335</v>
      </c>
      <c r="Q175" s="8">
        <f t="shared" si="19"/>
        <v>8702.5</v>
      </c>
      <c r="R175" s="8">
        <f t="shared" si="20"/>
        <v>0</v>
      </c>
    </row>
    <row r="176" spans="1:18" ht="12.75">
      <c r="A176" s="7">
        <v>20477</v>
      </c>
      <c r="B176" t="s">
        <v>186</v>
      </c>
      <c r="C176" s="8">
        <v>1133</v>
      </c>
      <c r="D176" s="8">
        <v>134.8</v>
      </c>
      <c r="E176" s="8">
        <v>94.42</v>
      </c>
      <c r="F176" s="8">
        <v>94.42</v>
      </c>
      <c r="G176" s="8">
        <v>94.42</v>
      </c>
      <c r="H176" s="8">
        <v>94.42</v>
      </c>
      <c r="I176" s="8">
        <v>94.42</v>
      </c>
      <c r="J176" s="8">
        <v>94.42</v>
      </c>
      <c r="K176" s="8">
        <v>94.42</v>
      </c>
      <c r="L176" s="8">
        <v>94.42</v>
      </c>
      <c r="M176" s="8">
        <v>94.42</v>
      </c>
      <c r="N176" s="8">
        <f t="shared" si="16"/>
        <v>984.5799999999998</v>
      </c>
      <c r="O176" s="8">
        <f t="shared" si="17"/>
        <v>148.4200000000002</v>
      </c>
      <c r="P176" s="9">
        <f t="shared" si="18"/>
        <v>0.8690026478375992</v>
      </c>
      <c r="Q176" s="8">
        <f t="shared" si="19"/>
        <v>944.1666666666667</v>
      </c>
      <c r="R176" s="8">
        <f t="shared" si="20"/>
        <v>40.41333333333307</v>
      </c>
    </row>
    <row r="177" spans="1:18" ht="12.75">
      <c r="A177" s="7">
        <v>20723</v>
      </c>
      <c r="B177" t="s">
        <v>187</v>
      </c>
      <c r="C177" s="8">
        <v>1996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1996</v>
      </c>
      <c r="N177" s="8">
        <f t="shared" si="16"/>
        <v>1996</v>
      </c>
      <c r="O177" s="8">
        <f t="shared" si="17"/>
        <v>0</v>
      </c>
      <c r="P177" s="9">
        <f t="shared" si="18"/>
        <v>1</v>
      </c>
      <c r="Q177" s="8">
        <f t="shared" si="19"/>
        <v>1663.3333333333335</v>
      </c>
      <c r="R177" s="8">
        <f t="shared" si="20"/>
        <v>332.6666666666665</v>
      </c>
    </row>
    <row r="178" spans="1:18" ht="12.75">
      <c r="A178" s="7">
        <v>20570</v>
      </c>
      <c r="B178" t="s">
        <v>188</v>
      </c>
      <c r="C178" s="8">
        <v>8375</v>
      </c>
      <c r="D178" s="8">
        <v>762</v>
      </c>
      <c r="E178" s="8">
        <v>762</v>
      </c>
      <c r="F178" s="8">
        <v>762</v>
      </c>
      <c r="G178" s="8">
        <v>762</v>
      </c>
      <c r="H178" s="8">
        <v>762</v>
      </c>
      <c r="I178" s="8">
        <v>762</v>
      </c>
      <c r="J178" s="8">
        <v>762</v>
      </c>
      <c r="K178" s="8">
        <v>762</v>
      </c>
      <c r="L178" s="8">
        <v>762</v>
      </c>
      <c r="M178" s="8">
        <v>1517</v>
      </c>
      <c r="N178" s="8">
        <f t="shared" si="16"/>
        <v>8375</v>
      </c>
      <c r="O178" s="8">
        <f t="shared" si="17"/>
        <v>0</v>
      </c>
      <c r="P178" s="9">
        <f t="shared" si="18"/>
        <v>1</v>
      </c>
      <c r="Q178" s="8">
        <f t="shared" si="19"/>
        <v>6979.166666666666</v>
      </c>
      <c r="R178" s="8">
        <f t="shared" si="20"/>
        <v>1395.833333333334</v>
      </c>
    </row>
    <row r="179" spans="1:18" ht="12.75">
      <c r="A179" s="7">
        <v>20871</v>
      </c>
      <c r="B179" t="s">
        <v>189</v>
      </c>
      <c r="C179" s="8">
        <v>2810</v>
      </c>
      <c r="D179" s="8">
        <v>5</v>
      </c>
      <c r="E179" s="8">
        <v>5</v>
      </c>
      <c r="F179" s="8">
        <v>5</v>
      </c>
      <c r="G179" s="8">
        <v>5</v>
      </c>
      <c r="H179" s="8">
        <v>5</v>
      </c>
      <c r="I179" s="8">
        <v>5</v>
      </c>
      <c r="J179" s="8">
        <v>5</v>
      </c>
      <c r="K179" s="8">
        <v>5</v>
      </c>
      <c r="L179" s="8">
        <v>5</v>
      </c>
      <c r="M179" s="8">
        <v>5</v>
      </c>
      <c r="N179" s="8">
        <f t="shared" si="16"/>
        <v>50</v>
      </c>
      <c r="O179" s="8">
        <f t="shared" si="17"/>
        <v>2760</v>
      </c>
      <c r="P179" s="9">
        <f t="shared" si="18"/>
        <v>0.017793594306049824</v>
      </c>
      <c r="Q179" s="8">
        <f t="shared" si="19"/>
        <v>2341.6666666666665</v>
      </c>
      <c r="R179" s="8">
        <f t="shared" si="20"/>
        <v>-2291.6666666666665</v>
      </c>
    </row>
    <row r="180" spans="1:18" ht="12.75">
      <c r="A180" s="7">
        <v>20819</v>
      </c>
      <c r="B180" t="s">
        <v>190</v>
      </c>
      <c r="C180" s="8">
        <v>3009</v>
      </c>
      <c r="D180" s="8">
        <v>0</v>
      </c>
      <c r="E180" s="8">
        <v>501.5</v>
      </c>
      <c r="F180" s="8">
        <v>250.75</v>
      </c>
      <c r="G180" s="8">
        <v>250.75</v>
      </c>
      <c r="H180" s="8">
        <v>0</v>
      </c>
      <c r="I180" s="8">
        <v>501.5</v>
      </c>
      <c r="J180" s="8">
        <v>250.75</v>
      </c>
      <c r="K180" s="8">
        <v>250.75</v>
      </c>
      <c r="L180" s="8">
        <v>250.75</v>
      </c>
      <c r="M180" s="8">
        <v>250.75</v>
      </c>
      <c r="N180" s="8">
        <f t="shared" si="16"/>
        <v>2507.5</v>
      </c>
      <c r="O180" s="8">
        <f t="shared" si="17"/>
        <v>501.5</v>
      </c>
      <c r="P180" s="9">
        <f t="shared" si="18"/>
        <v>0.8333333333333334</v>
      </c>
      <c r="Q180" s="8">
        <f t="shared" si="19"/>
        <v>2507.5</v>
      </c>
      <c r="R180" s="8">
        <f t="shared" si="20"/>
        <v>0</v>
      </c>
    </row>
    <row r="181" spans="1:18" ht="12.75">
      <c r="A181" s="7">
        <v>20842</v>
      </c>
      <c r="B181" t="s">
        <v>191</v>
      </c>
      <c r="C181" s="8">
        <v>5557</v>
      </c>
      <c r="D181" s="8">
        <v>0</v>
      </c>
      <c r="E181" s="8">
        <v>1389.21</v>
      </c>
      <c r="F181" s="8">
        <v>0</v>
      </c>
      <c r="G181" s="8">
        <v>0</v>
      </c>
      <c r="H181" s="8">
        <v>1389.21</v>
      </c>
      <c r="I181" s="8">
        <v>0</v>
      </c>
      <c r="J181" s="8">
        <v>0</v>
      </c>
      <c r="K181" s="8">
        <v>0</v>
      </c>
      <c r="L181" s="8">
        <v>1389.21</v>
      </c>
      <c r="M181" s="8">
        <v>0</v>
      </c>
      <c r="N181" s="8">
        <f t="shared" si="16"/>
        <v>4167.63</v>
      </c>
      <c r="O181" s="8">
        <f t="shared" si="17"/>
        <v>1389.37</v>
      </c>
      <c r="P181" s="9">
        <f t="shared" si="18"/>
        <v>0.7499784056145402</v>
      </c>
      <c r="Q181" s="8">
        <f t="shared" si="19"/>
        <v>4630.833333333333</v>
      </c>
      <c r="R181" s="8">
        <f t="shared" si="20"/>
        <v>-463.2033333333329</v>
      </c>
    </row>
    <row r="182" spans="1:18" ht="12.75">
      <c r="A182" s="7">
        <v>20848</v>
      </c>
      <c r="B182" t="s">
        <v>192</v>
      </c>
      <c r="C182" s="8">
        <v>2688</v>
      </c>
      <c r="D182" s="8">
        <v>650.7500000000001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650.7500000000001</v>
      </c>
      <c r="K182" s="8">
        <v>0</v>
      </c>
      <c r="L182" s="8">
        <v>650.75</v>
      </c>
      <c r="M182" s="8">
        <v>0</v>
      </c>
      <c r="N182" s="8">
        <f t="shared" si="16"/>
        <v>1952.2500000000002</v>
      </c>
      <c r="O182" s="8">
        <f t="shared" si="17"/>
        <v>735.7499999999998</v>
      </c>
      <c r="P182" s="9">
        <f t="shared" si="18"/>
        <v>0.7262834821428572</v>
      </c>
      <c r="Q182" s="8">
        <f t="shared" si="19"/>
        <v>2240</v>
      </c>
      <c r="R182" s="8">
        <f t="shared" si="20"/>
        <v>-287.7499999999998</v>
      </c>
    </row>
    <row r="183" spans="1:18" ht="12.75">
      <c r="A183" s="7">
        <v>20233</v>
      </c>
      <c r="B183" t="s">
        <v>193</v>
      </c>
      <c r="C183" s="8">
        <v>6521</v>
      </c>
      <c r="D183" s="8">
        <v>543.49</v>
      </c>
      <c r="E183" s="8">
        <v>543.4100000000001</v>
      </c>
      <c r="F183" s="8">
        <v>543.4100000000001</v>
      </c>
      <c r="G183" s="8">
        <v>543.4100000000001</v>
      </c>
      <c r="H183" s="8">
        <v>543.4100000000001</v>
      </c>
      <c r="I183" s="8">
        <v>543.4100000000001</v>
      </c>
      <c r="J183" s="8">
        <v>543.4100000000001</v>
      </c>
      <c r="K183" s="8">
        <v>543.4100000000001</v>
      </c>
      <c r="L183" s="8">
        <v>543.4100000000001</v>
      </c>
      <c r="M183" s="8">
        <v>543.4100000000001</v>
      </c>
      <c r="N183" s="8">
        <f t="shared" si="16"/>
        <v>5434.179999999999</v>
      </c>
      <c r="O183" s="8">
        <f t="shared" si="17"/>
        <v>1086.8200000000006</v>
      </c>
      <c r="P183" s="9">
        <f t="shared" si="18"/>
        <v>0.8333353780095076</v>
      </c>
      <c r="Q183" s="8">
        <f t="shared" si="19"/>
        <v>5434.166666666666</v>
      </c>
      <c r="R183" s="8">
        <f t="shared" si="20"/>
        <v>0.013333333333321207</v>
      </c>
    </row>
    <row r="184" spans="1:18" ht="12.75">
      <c r="A184" s="7">
        <v>20731</v>
      </c>
      <c r="B184" t="s">
        <v>194</v>
      </c>
      <c r="C184" s="8">
        <v>3266</v>
      </c>
      <c r="D184" s="8">
        <v>247.42</v>
      </c>
      <c r="E184" s="8">
        <v>247.42</v>
      </c>
      <c r="F184" s="8">
        <v>247.42</v>
      </c>
      <c r="G184" s="8">
        <v>247.42</v>
      </c>
      <c r="H184" s="8">
        <v>247.42</v>
      </c>
      <c r="I184" s="8">
        <v>247.42</v>
      </c>
      <c r="J184" s="8">
        <v>247.42</v>
      </c>
      <c r="K184" s="8">
        <v>247.42</v>
      </c>
      <c r="L184" s="8">
        <v>247.42</v>
      </c>
      <c r="M184" s="8">
        <v>247.42000000000002</v>
      </c>
      <c r="N184" s="8">
        <f t="shared" si="16"/>
        <v>2474.2000000000003</v>
      </c>
      <c r="O184" s="8">
        <f t="shared" si="17"/>
        <v>791.7999999999997</v>
      </c>
      <c r="P184" s="9">
        <f t="shared" si="18"/>
        <v>0.7575627679118189</v>
      </c>
      <c r="Q184" s="8">
        <f t="shared" si="19"/>
        <v>2721.666666666667</v>
      </c>
      <c r="R184" s="8">
        <f t="shared" si="20"/>
        <v>-247.4666666666667</v>
      </c>
    </row>
    <row r="185" spans="1:18" ht="12.75">
      <c r="A185" s="7">
        <v>20612</v>
      </c>
      <c r="B185" t="s">
        <v>195</v>
      </c>
      <c r="C185" s="8">
        <v>4446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2964</v>
      </c>
      <c r="M185" s="8">
        <v>0</v>
      </c>
      <c r="N185" s="8">
        <f t="shared" si="16"/>
        <v>2964</v>
      </c>
      <c r="O185" s="8">
        <f t="shared" si="17"/>
        <v>1482</v>
      </c>
      <c r="P185" s="9">
        <f t="shared" si="18"/>
        <v>0.6666666666666666</v>
      </c>
      <c r="Q185" s="8">
        <f t="shared" si="19"/>
        <v>3705</v>
      </c>
      <c r="R185" s="8">
        <f t="shared" si="20"/>
        <v>-741</v>
      </c>
    </row>
    <row r="186" spans="1:18" ht="12.75">
      <c r="A186" s="7">
        <v>20877</v>
      </c>
      <c r="B186" t="s">
        <v>196</v>
      </c>
      <c r="C186" s="8">
        <v>2932</v>
      </c>
      <c r="D186" s="8">
        <v>0</v>
      </c>
      <c r="E186" s="8">
        <v>0</v>
      </c>
      <c r="F186" s="8">
        <v>0</v>
      </c>
      <c r="G186" s="8">
        <v>686.25</v>
      </c>
      <c r="H186" s="8">
        <v>0</v>
      </c>
      <c r="I186" s="8">
        <v>960.75</v>
      </c>
      <c r="J186" s="8">
        <v>885</v>
      </c>
      <c r="K186" s="8">
        <v>400</v>
      </c>
      <c r="L186" s="8">
        <v>0</v>
      </c>
      <c r="M186" s="8">
        <v>0</v>
      </c>
      <c r="N186" s="8">
        <f t="shared" si="16"/>
        <v>2932</v>
      </c>
      <c r="O186" s="8">
        <f t="shared" si="17"/>
        <v>0</v>
      </c>
      <c r="P186" s="9">
        <f t="shared" si="18"/>
        <v>1</v>
      </c>
      <c r="Q186" s="8">
        <f t="shared" si="19"/>
        <v>2443.3333333333335</v>
      </c>
      <c r="R186" s="8">
        <f t="shared" si="20"/>
        <v>488.6666666666665</v>
      </c>
    </row>
    <row r="187" spans="1:18" ht="12.75">
      <c r="A187" s="7">
        <v>20374</v>
      </c>
      <c r="B187" t="s">
        <v>197</v>
      </c>
      <c r="C187" s="8">
        <v>1197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f t="shared" si="16"/>
        <v>0</v>
      </c>
      <c r="O187" s="8">
        <f t="shared" si="17"/>
        <v>1197</v>
      </c>
      <c r="P187" s="9">
        <f t="shared" si="18"/>
        <v>0</v>
      </c>
      <c r="Q187" s="8">
        <f t="shared" si="19"/>
        <v>997.5</v>
      </c>
      <c r="R187" s="8">
        <f t="shared" si="20"/>
        <v>-997.5</v>
      </c>
    </row>
    <row r="188" spans="1:18" ht="12.75">
      <c r="A188" s="7">
        <v>20850</v>
      </c>
      <c r="B188" t="s">
        <v>198</v>
      </c>
      <c r="C188" s="8">
        <v>2391</v>
      </c>
      <c r="D188" s="8">
        <v>0</v>
      </c>
      <c r="E188" s="8">
        <v>0</v>
      </c>
      <c r="F188" s="8">
        <v>797</v>
      </c>
      <c r="G188" s="8">
        <v>0</v>
      </c>
      <c r="H188" s="8">
        <v>0</v>
      </c>
      <c r="I188" s="8">
        <v>797</v>
      </c>
      <c r="J188" s="8">
        <v>0</v>
      </c>
      <c r="K188" s="8">
        <v>797</v>
      </c>
      <c r="L188" s="8">
        <v>0</v>
      </c>
      <c r="M188" s="8">
        <v>0</v>
      </c>
      <c r="N188" s="8">
        <f t="shared" si="16"/>
        <v>2391</v>
      </c>
      <c r="O188" s="8">
        <f t="shared" si="17"/>
        <v>0</v>
      </c>
      <c r="P188" s="9">
        <f t="shared" si="18"/>
        <v>1</v>
      </c>
      <c r="Q188" s="8">
        <f t="shared" si="19"/>
        <v>1992.5</v>
      </c>
      <c r="R188" s="8">
        <f t="shared" si="20"/>
        <v>398.5</v>
      </c>
    </row>
    <row r="189" spans="1:18" ht="12.75">
      <c r="A189" s="7">
        <v>20725</v>
      </c>
      <c r="B189" t="s">
        <v>199</v>
      </c>
      <c r="C189" s="8">
        <v>1636</v>
      </c>
      <c r="D189" s="8">
        <v>0</v>
      </c>
      <c r="E189" s="8">
        <v>1000</v>
      </c>
      <c r="F189" s="8">
        <v>0</v>
      </c>
      <c r="G189" s="8">
        <v>0</v>
      </c>
      <c r="H189" s="8">
        <v>0</v>
      </c>
      <c r="I189" s="8">
        <v>636</v>
      </c>
      <c r="J189" s="8">
        <v>0</v>
      </c>
      <c r="K189" s="8">
        <v>0</v>
      </c>
      <c r="L189" s="8">
        <v>0</v>
      </c>
      <c r="M189" s="8">
        <v>0</v>
      </c>
      <c r="N189" s="8">
        <f t="shared" si="16"/>
        <v>1636</v>
      </c>
      <c r="O189" s="8">
        <f t="shared" si="17"/>
        <v>0</v>
      </c>
      <c r="P189" s="9">
        <f t="shared" si="18"/>
        <v>1</v>
      </c>
      <c r="Q189" s="8">
        <f t="shared" si="19"/>
        <v>1363.3333333333335</v>
      </c>
      <c r="R189" s="8">
        <f t="shared" si="20"/>
        <v>272.6666666666665</v>
      </c>
    </row>
    <row r="190" spans="1:18" ht="12.75">
      <c r="A190" s="7">
        <v>20614</v>
      </c>
      <c r="B190" t="s">
        <v>200</v>
      </c>
      <c r="C190" s="8">
        <v>1554</v>
      </c>
      <c r="D190" s="8">
        <v>777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777</v>
      </c>
      <c r="K190" s="8">
        <v>0</v>
      </c>
      <c r="L190" s="8">
        <v>0</v>
      </c>
      <c r="M190" s="8">
        <v>0</v>
      </c>
      <c r="N190" s="8">
        <f t="shared" si="16"/>
        <v>1554</v>
      </c>
      <c r="O190" s="8">
        <f t="shared" si="17"/>
        <v>0</v>
      </c>
      <c r="P190" s="9">
        <f t="shared" si="18"/>
        <v>1</v>
      </c>
      <c r="Q190" s="8">
        <f t="shared" si="19"/>
        <v>1295</v>
      </c>
      <c r="R190" s="8">
        <f t="shared" si="20"/>
        <v>259</v>
      </c>
    </row>
    <row r="191" spans="1:18" ht="12.75">
      <c r="A191" s="7">
        <v>20236</v>
      </c>
      <c r="B191" t="s">
        <v>201</v>
      </c>
      <c r="C191" s="8">
        <v>4075</v>
      </c>
      <c r="D191" s="8">
        <v>370.46</v>
      </c>
      <c r="E191" s="8">
        <v>0</v>
      </c>
      <c r="F191" s="8">
        <v>740.92</v>
      </c>
      <c r="G191" s="8">
        <v>370</v>
      </c>
      <c r="H191" s="8">
        <v>0</v>
      </c>
      <c r="I191" s="8">
        <v>741.3800000000001</v>
      </c>
      <c r="J191" s="8">
        <v>370.46</v>
      </c>
      <c r="K191" s="8">
        <v>370.46</v>
      </c>
      <c r="L191" s="8">
        <v>370.46</v>
      </c>
      <c r="M191" s="8">
        <v>370.46</v>
      </c>
      <c r="N191" s="8">
        <f t="shared" si="16"/>
        <v>3704.6000000000004</v>
      </c>
      <c r="O191" s="8">
        <f t="shared" si="17"/>
        <v>370.39999999999964</v>
      </c>
      <c r="P191" s="9">
        <f t="shared" si="18"/>
        <v>0.9091042944785277</v>
      </c>
      <c r="Q191" s="8">
        <f t="shared" si="19"/>
        <v>3395.833333333333</v>
      </c>
      <c r="R191" s="8">
        <f t="shared" si="20"/>
        <v>308.76666666666733</v>
      </c>
    </row>
    <row r="192" spans="1:18" ht="12.75">
      <c r="A192" s="7">
        <v>20377</v>
      </c>
      <c r="B192" t="s">
        <v>202</v>
      </c>
      <c r="C192" s="8">
        <v>2015</v>
      </c>
      <c r="D192" s="8">
        <v>2015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f t="shared" si="16"/>
        <v>2015</v>
      </c>
      <c r="O192" s="8">
        <f t="shared" si="17"/>
        <v>0</v>
      </c>
      <c r="P192" s="9">
        <f t="shared" si="18"/>
        <v>1</v>
      </c>
      <c r="Q192" s="8">
        <f t="shared" si="19"/>
        <v>1679.1666666666665</v>
      </c>
      <c r="R192" s="8">
        <f t="shared" si="20"/>
        <v>335.8333333333335</v>
      </c>
    </row>
    <row r="193" spans="1:18" ht="12.75">
      <c r="A193" s="7">
        <v>20838</v>
      </c>
      <c r="B193" t="s">
        <v>203</v>
      </c>
      <c r="C193" s="8">
        <v>617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f t="shared" si="16"/>
        <v>0</v>
      </c>
      <c r="O193" s="8">
        <f t="shared" si="17"/>
        <v>617</v>
      </c>
      <c r="P193" s="9">
        <f t="shared" si="18"/>
        <v>0</v>
      </c>
      <c r="Q193" s="8">
        <f t="shared" si="19"/>
        <v>514.1666666666666</v>
      </c>
      <c r="R193" s="8">
        <f t="shared" si="20"/>
        <v>-514.1666666666666</v>
      </c>
    </row>
    <row r="194" spans="1:18" ht="12.75">
      <c r="A194" s="7">
        <v>20553</v>
      </c>
      <c r="B194" t="s">
        <v>204</v>
      </c>
      <c r="C194" s="8">
        <v>416</v>
      </c>
      <c r="D194" s="8">
        <v>0</v>
      </c>
      <c r="E194" s="8">
        <v>0</v>
      </c>
      <c r="F194" s="8">
        <v>0</v>
      </c>
      <c r="G194" s="8">
        <v>416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f t="shared" si="16"/>
        <v>416</v>
      </c>
      <c r="O194" s="8">
        <f t="shared" si="17"/>
        <v>0</v>
      </c>
      <c r="P194" s="9">
        <f t="shared" si="18"/>
        <v>1</v>
      </c>
      <c r="Q194" s="8">
        <f t="shared" si="19"/>
        <v>346.66666666666663</v>
      </c>
      <c r="R194" s="8">
        <f t="shared" si="20"/>
        <v>69.33333333333337</v>
      </c>
    </row>
    <row r="195" spans="1:18" ht="12.75">
      <c r="A195" s="7">
        <v>20378</v>
      </c>
      <c r="B195" t="s">
        <v>205</v>
      </c>
      <c r="C195" s="8">
        <v>2531</v>
      </c>
      <c r="D195" s="8">
        <v>72.12</v>
      </c>
      <c r="E195" s="8">
        <v>0</v>
      </c>
      <c r="F195" s="8">
        <v>0</v>
      </c>
      <c r="G195" s="8">
        <v>0</v>
      </c>
      <c r="H195" s="8">
        <v>0</v>
      </c>
      <c r="I195" s="8">
        <v>1198.44</v>
      </c>
      <c r="J195" s="8">
        <v>0</v>
      </c>
      <c r="K195" s="8">
        <v>0</v>
      </c>
      <c r="L195" s="8">
        <v>0</v>
      </c>
      <c r="M195" s="8">
        <v>619.5</v>
      </c>
      <c r="N195" s="8">
        <f t="shared" si="16"/>
        <v>1890.06</v>
      </c>
      <c r="O195" s="8">
        <f t="shared" si="17"/>
        <v>640.94</v>
      </c>
      <c r="P195" s="9">
        <f t="shared" si="18"/>
        <v>0.7467641248518372</v>
      </c>
      <c r="Q195" s="8">
        <f t="shared" si="19"/>
        <v>2109.1666666666665</v>
      </c>
      <c r="R195" s="8">
        <f t="shared" si="20"/>
        <v>-219.10666666666657</v>
      </c>
    </row>
    <row r="196" spans="1:18" ht="12.75">
      <c r="A196" s="7">
        <v>20451</v>
      </c>
      <c r="B196" t="s">
        <v>206</v>
      </c>
      <c r="C196" s="8">
        <v>16489</v>
      </c>
      <c r="D196" s="8">
        <v>1374.09</v>
      </c>
      <c r="E196" s="8">
        <v>1374.09</v>
      </c>
      <c r="F196" s="8">
        <v>1374.09</v>
      </c>
      <c r="G196" s="8">
        <v>1374.09</v>
      </c>
      <c r="H196" s="8">
        <v>1374.09</v>
      </c>
      <c r="I196" s="8">
        <v>1374.09</v>
      </c>
      <c r="J196" s="8">
        <v>1374.09</v>
      </c>
      <c r="K196" s="8">
        <v>1374.09</v>
      </c>
      <c r="L196" s="8">
        <v>1374.09</v>
      </c>
      <c r="M196" s="8">
        <v>1374.09</v>
      </c>
      <c r="N196" s="8">
        <f t="shared" si="16"/>
        <v>13740.9</v>
      </c>
      <c r="O196" s="8">
        <f t="shared" si="17"/>
        <v>2748.1000000000004</v>
      </c>
      <c r="P196" s="9">
        <f t="shared" si="18"/>
        <v>0.8333373764327734</v>
      </c>
      <c r="Q196" s="8">
        <f t="shared" si="19"/>
        <v>13740.833333333332</v>
      </c>
      <c r="R196" s="8">
        <f t="shared" si="20"/>
        <v>0.06666666666751553</v>
      </c>
    </row>
    <row r="197" spans="1:18" ht="12.75">
      <c r="A197" s="7">
        <v>20555</v>
      </c>
      <c r="B197" t="s">
        <v>207</v>
      </c>
      <c r="C197" s="8">
        <v>775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f t="shared" si="16"/>
        <v>0</v>
      </c>
      <c r="O197" s="8">
        <f t="shared" si="17"/>
        <v>775</v>
      </c>
      <c r="P197" s="9">
        <f t="shared" si="18"/>
        <v>0</v>
      </c>
      <c r="Q197" s="8">
        <f t="shared" si="19"/>
        <v>645.8333333333333</v>
      </c>
      <c r="R197" s="8">
        <f t="shared" si="20"/>
        <v>-645.8333333333333</v>
      </c>
    </row>
    <row r="198" spans="1:18" ht="12.75">
      <c r="A198" s="7">
        <v>20330</v>
      </c>
      <c r="B198" t="s">
        <v>208</v>
      </c>
      <c r="C198" s="8">
        <v>35283</v>
      </c>
      <c r="D198" s="8">
        <v>2940.25</v>
      </c>
      <c r="E198" s="8">
        <v>0</v>
      </c>
      <c r="F198" s="8">
        <v>5880.5</v>
      </c>
      <c r="G198" s="8">
        <v>2940.25</v>
      </c>
      <c r="H198" s="8">
        <v>2940.25</v>
      </c>
      <c r="I198" s="8">
        <v>2940.25</v>
      </c>
      <c r="J198" s="8">
        <v>0</v>
      </c>
      <c r="K198" s="8">
        <v>2940.25</v>
      </c>
      <c r="L198" s="8">
        <v>2940.25</v>
      </c>
      <c r="M198" s="8">
        <v>0</v>
      </c>
      <c r="N198" s="8">
        <f t="shared" si="16"/>
        <v>23522</v>
      </c>
      <c r="O198" s="8">
        <f t="shared" si="17"/>
        <v>11761</v>
      </c>
      <c r="P198" s="9">
        <f t="shared" si="18"/>
        <v>0.6666666666666666</v>
      </c>
      <c r="Q198" s="8">
        <f t="shared" si="19"/>
        <v>29402.5</v>
      </c>
      <c r="R198" s="8">
        <f t="shared" si="20"/>
        <v>-5880.5</v>
      </c>
    </row>
    <row r="199" spans="1:18" ht="12.75">
      <c r="A199" s="7">
        <v>20536</v>
      </c>
      <c r="B199" t="s">
        <v>209</v>
      </c>
      <c r="C199" s="8">
        <v>2131</v>
      </c>
      <c r="D199" s="8">
        <v>0</v>
      </c>
      <c r="E199" s="8">
        <v>534</v>
      </c>
      <c r="F199" s="8">
        <v>0</v>
      </c>
      <c r="G199" s="8">
        <v>0</v>
      </c>
      <c r="H199" s="8">
        <v>0</v>
      </c>
      <c r="I199" s="8">
        <v>0</v>
      </c>
      <c r="J199" s="8">
        <v>534</v>
      </c>
      <c r="K199" s="8">
        <v>0</v>
      </c>
      <c r="L199" s="8">
        <v>0</v>
      </c>
      <c r="M199" s="8">
        <v>0</v>
      </c>
      <c r="N199" s="8">
        <f t="shared" si="16"/>
        <v>1068</v>
      </c>
      <c r="O199" s="8">
        <f t="shared" si="17"/>
        <v>1063</v>
      </c>
      <c r="P199" s="9">
        <f t="shared" si="18"/>
        <v>0.5011731581417175</v>
      </c>
      <c r="Q199" s="8">
        <f t="shared" si="19"/>
        <v>1775.8333333333335</v>
      </c>
      <c r="R199" s="8">
        <f t="shared" si="20"/>
        <v>-707.8333333333335</v>
      </c>
    </row>
    <row r="200" spans="1:18" ht="12.75">
      <c r="A200" s="7">
        <v>20855</v>
      </c>
      <c r="B200" t="s">
        <v>210</v>
      </c>
      <c r="C200" s="8">
        <v>3471</v>
      </c>
      <c r="D200" s="8">
        <v>0</v>
      </c>
      <c r="E200" s="8">
        <v>0</v>
      </c>
      <c r="F200" s="8">
        <v>2000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400</v>
      </c>
      <c r="M200" s="8">
        <v>400</v>
      </c>
      <c r="N200" s="8">
        <f t="shared" si="16"/>
        <v>2800</v>
      </c>
      <c r="O200" s="8">
        <f t="shared" si="17"/>
        <v>671</v>
      </c>
      <c r="P200" s="9">
        <f t="shared" si="18"/>
        <v>0.8066839527513685</v>
      </c>
      <c r="Q200" s="8">
        <f t="shared" si="19"/>
        <v>2892.5</v>
      </c>
      <c r="R200" s="8">
        <f t="shared" si="20"/>
        <v>-92.5</v>
      </c>
    </row>
    <row r="201" spans="1:18" ht="12.75">
      <c r="A201" s="7">
        <v>20856</v>
      </c>
      <c r="B201" t="s">
        <v>211</v>
      </c>
      <c r="C201" s="8">
        <v>2037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f t="shared" si="16"/>
        <v>0</v>
      </c>
      <c r="O201" s="8">
        <f t="shared" si="17"/>
        <v>2037</v>
      </c>
      <c r="P201" s="9">
        <f t="shared" si="18"/>
        <v>0</v>
      </c>
      <c r="Q201" s="8">
        <f t="shared" si="19"/>
        <v>1697.5</v>
      </c>
      <c r="R201" s="8">
        <f t="shared" si="20"/>
        <v>-1697.5</v>
      </c>
    </row>
    <row r="202" spans="1:18" ht="12.75">
      <c r="A202" s="7">
        <v>20425</v>
      </c>
      <c r="B202" t="s">
        <v>212</v>
      </c>
      <c r="C202" s="8">
        <v>7852</v>
      </c>
      <c r="D202" s="8">
        <v>734.59</v>
      </c>
      <c r="E202" s="8">
        <v>834.59</v>
      </c>
      <c r="F202" s="8">
        <v>1034.59</v>
      </c>
      <c r="G202" s="8">
        <v>1034.59</v>
      </c>
      <c r="H202" s="8">
        <v>1335.74</v>
      </c>
      <c r="I202" s="8">
        <v>834.42</v>
      </c>
      <c r="J202" s="8">
        <v>1643.17</v>
      </c>
      <c r="K202" s="8">
        <v>1363.31</v>
      </c>
      <c r="L202" s="8">
        <v>0</v>
      </c>
      <c r="M202" s="8">
        <v>-963</v>
      </c>
      <c r="N202" s="8">
        <f t="shared" si="16"/>
        <v>7852</v>
      </c>
      <c r="O202" s="8">
        <f t="shared" si="17"/>
        <v>0</v>
      </c>
      <c r="P202" s="9">
        <f t="shared" si="18"/>
        <v>1</v>
      </c>
      <c r="Q202" s="8">
        <f t="shared" si="19"/>
        <v>6543.333333333334</v>
      </c>
      <c r="R202" s="8">
        <f t="shared" si="20"/>
        <v>1308.666666666666</v>
      </c>
    </row>
    <row r="203" spans="1:18" ht="12.75">
      <c r="A203" s="7">
        <v>20401</v>
      </c>
      <c r="B203" t="s">
        <v>213</v>
      </c>
      <c r="C203" s="8">
        <v>24716</v>
      </c>
      <c r="D203" s="8">
        <v>0</v>
      </c>
      <c r="E203" s="8">
        <v>2500</v>
      </c>
      <c r="F203" s="8">
        <v>0</v>
      </c>
      <c r="G203" s="8">
        <v>4223.81</v>
      </c>
      <c r="H203" s="8">
        <v>3000</v>
      </c>
      <c r="I203" s="8">
        <v>0</v>
      </c>
      <c r="J203" s="8">
        <v>2830.5</v>
      </c>
      <c r="K203" s="8">
        <v>1500</v>
      </c>
      <c r="L203" s="8">
        <v>0</v>
      </c>
      <c r="M203" s="8">
        <v>0</v>
      </c>
      <c r="N203" s="8">
        <f t="shared" si="16"/>
        <v>14054.310000000001</v>
      </c>
      <c r="O203" s="8">
        <f t="shared" si="17"/>
        <v>10661.689999999999</v>
      </c>
      <c r="P203" s="9">
        <f t="shared" si="18"/>
        <v>0.5686320602039165</v>
      </c>
      <c r="Q203" s="8">
        <f t="shared" si="19"/>
        <v>20596.666666666664</v>
      </c>
      <c r="R203" s="8">
        <f t="shared" si="20"/>
        <v>-6542.356666666663</v>
      </c>
    </row>
    <row r="204" spans="1:18" ht="12.75">
      <c r="A204" s="7">
        <v>20834</v>
      </c>
      <c r="B204" t="s">
        <v>214</v>
      </c>
      <c r="C204" s="8">
        <v>2827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2827</v>
      </c>
      <c r="J204" s="8">
        <v>0</v>
      </c>
      <c r="K204" s="8">
        <v>0</v>
      </c>
      <c r="L204" s="8">
        <v>0</v>
      </c>
      <c r="M204" s="8">
        <v>0</v>
      </c>
      <c r="N204" s="8">
        <f t="shared" si="16"/>
        <v>2827</v>
      </c>
      <c r="O204" s="8">
        <f t="shared" si="17"/>
        <v>0</v>
      </c>
      <c r="P204" s="9">
        <f t="shared" si="18"/>
        <v>1</v>
      </c>
      <c r="Q204" s="8">
        <f t="shared" si="19"/>
        <v>2355.8333333333335</v>
      </c>
      <c r="R204" s="8">
        <f t="shared" si="20"/>
        <v>471.1666666666665</v>
      </c>
    </row>
    <row r="205" spans="1:18" ht="12.75">
      <c r="A205" s="7">
        <v>20405</v>
      </c>
      <c r="B205" t="s">
        <v>215</v>
      </c>
      <c r="C205" s="8">
        <v>4822</v>
      </c>
      <c r="D205" s="8">
        <v>0</v>
      </c>
      <c r="E205" s="8">
        <v>0</v>
      </c>
      <c r="F205" s="8">
        <v>0</v>
      </c>
      <c r="G205" s="8">
        <v>1200</v>
      </c>
      <c r="H205" s="8">
        <v>0</v>
      </c>
      <c r="I205" s="8">
        <v>0</v>
      </c>
      <c r="J205" s="8">
        <v>1200</v>
      </c>
      <c r="K205" s="8">
        <v>0</v>
      </c>
      <c r="L205" s="8">
        <v>0</v>
      </c>
      <c r="M205" s="8">
        <v>0</v>
      </c>
      <c r="N205" s="8">
        <f t="shared" si="16"/>
        <v>2400</v>
      </c>
      <c r="O205" s="8">
        <f t="shared" si="17"/>
        <v>2422</v>
      </c>
      <c r="P205" s="9">
        <f t="shared" si="18"/>
        <v>0.4977187888842804</v>
      </c>
      <c r="Q205" s="8">
        <f t="shared" si="19"/>
        <v>4018.333333333333</v>
      </c>
      <c r="R205" s="8">
        <f t="shared" si="20"/>
        <v>-1618.333333333333</v>
      </c>
    </row>
    <row r="206" spans="1:18" ht="12.75">
      <c r="A206" s="7">
        <v>20556</v>
      </c>
      <c r="B206" t="s">
        <v>216</v>
      </c>
      <c r="C206" s="8">
        <v>778</v>
      </c>
      <c r="D206" s="8">
        <v>0</v>
      </c>
      <c r="E206" s="8">
        <v>778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f t="shared" si="16"/>
        <v>778</v>
      </c>
      <c r="O206" s="8">
        <f t="shared" si="17"/>
        <v>0</v>
      </c>
      <c r="P206" s="9">
        <f t="shared" si="18"/>
        <v>1</v>
      </c>
      <c r="Q206" s="8">
        <f t="shared" si="19"/>
        <v>648.3333333333333</v>
      </c>
      <c r="R206" s="8">
        <f t="shared" si="20"/>
        <v>129.66666666666674</v>
      </c>
    </row>
    <row r="207" spans="1:18" ht="12.75">
      <c r="A207" s="7">
        <v>20811</v>
      </c>
      <c r="B207" t="s">
        <v>217</v>
      </c>
      <c r="C207" s="8">
        <v>1855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600</v>
      </c>
      <c r="J207" s="8">
        <v>300</v>
      </c>
      <c r="K207" s="8">
        <v>0</v>
      </c>
      <c r="L207" s="8">
        <v>0</v>
      </c>
      <c r="M207" s="8">
        <v>0</v>
      </c>
      <c r="N207" s="8">
        <f t="shared" si="16"/>
        <v>900</v>
      </c>
      <c r="O207" s="8">
        <f t="shared" si="17"/>
        <v>955</v>
      </c>
      <c r="P207" s="9">
        <f t="shared" si="18"/>
        <v>0.48517520215633425</v>
      </c>
      <c r="Q207" s="8">
        <f t="shared" si="19"/>
        <v>1545.8333333333335</v>
      </c>
      <c r="R207" s="8">
        <f t="shared" si="20"/>
        <v>-645.8333333333335</v>
      </c>
    </row>
    <row r="208" spans="1:18" ht="12.75">
      <c r="A208" s="7">
        <v>20456</v>
      </c>
      <c r="B208" t="s">
        <v>218</v>
      </c>
      <c r="C208" s="8">
        <v>6073</v>
      </c>
      <c r="D208" s="8">
        <v>506.09</v>
      </c>
      <c r="E208" s="8">
        <v>506.09</v>
      </c>
      <c r="F208" s="8">
        <v>506.09</v>
      </c>
      <c r="G208" s="8">
        <v>506.09</v>
      </c>
      <c r="H208" s="8">
        <v>506.09</v>
      </c>
      <c r="I208" s="8">
        <v>506.09</v>
      </c>
      <c r="J208" s="8">
        <v>506.09</v>
      </c>
      <c r="K208" s="8">
        <v>506.09</v>
      </c>
      <c r="L208" s="8">
        <v>506.09</v>
      </c>
      <c r="M208" s="8">
        <v>506.09</v>
      </c>
      <c r="N208" s="8">
        <f t="shared" si="16"/>
        <v>5060.900000000001</v>
      </c>
      <c r="O208" s="8">
        <f t="shared" si="17"/>
        <v>1012.0999999999995</v>
      </c>
      <c r="P208" s="9">
        <f t="shared" si="18"/>
        <v>0.8333443108842418</v>
      </c>
      <c r="Q208" s="8">
        <f t="shared" si="19"/>
        <v>5060.833333333333</v>
      </c>
      <c r="R208" s="8">
        <f t="shared" si="20"/>
        <v>0.06666666666751553</v>
      </c>
    </row>
    <row r="209" spans="1:18" ht="12.75">
      <c r="A209" s="7">
        <v>20466</v>
      </c>
      <c r="B209" t="s">
        <v>219</v>
      </c>
      <c r="C209" s="8">
        <v>4492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1122.99</v>
      </c>
      <c r="M209" s="8">
        <v>0</v>
      </c>
      <c r="N209" s="8">
        <f t="shared" si="16"/>
        <v>1122.99</v>
      </c>
      <c r="O209" s="8">
        <f t="shared" si="17"/>
        <v>3369.01</v>
      </c>
      <c r="P209" s="9">
        <f t="shared" si="18"/>
        <v>0.24999777382012467</v>
      </c>
      <c r="Q209" s="8">
        <f t="shared" si="19"/>
        <v>3743.333333333333</v>
      </c>
      <c r="R209" s="8">
        <f t="shared" si="20"/>
        <v>-2620.3433333333332</v>
      </c>
    </row>
    <row r="210" spans="1:18" ht="12.75">
      <c r="A210" s="7">
        <v>20478</v>
      </c>
      <c r="B210" t="s">
        <v>220</v>
      </c>
      <c r="C210" s="8">
        <v>2716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f t="shared" si="16"/>
        <v>0</v>
      </c>
      <c r="O210" s="8">
        <f t="shared" si="17"/>
        <v>2716</v>
      </c>
      <c r="P210" s="9">
        <f t="shared" si="18"/>
        <v>0</v>
      </c>
      <c r="Q210" s="8">
        <f t="shared" si="19"/>
        <v>2263.3333333333335</v>
      </c>
      <c r="R210" s="8">
        <f t="shared" si="20"/>
        <v>-2263.3333333333335</v>
      </c>
    </row>
    <row r="211" spans="1:18" ht="12.75">
      <c r="A211" s="7">
        <v>20757</v>
      </c>
      <c r="B211" t="s">
        <v>221</v>
      </c>
      <c r="C211" s="8">
        <v>3165</v>
      </c>
      <c r="D211" s="8">
        <v>0</v>
      </c>
      <c r="E211" s="8">
        <v>244.76000000000002</v>
      </c>
      <c r="F211" s="8">
        <v>244.76000000000002</v>
      </c>
      <c r="G211" s="8">
        <v>244.76000000000002</v>
      </c>
      <c r="H211" s="8">
        <v>244.76000000000002</v>
      </c>
      <c r="I211" s="8">
        <v>244.76000000000002</v>
      </c>
      <c r="J211" s="8">
        <v>244.76000000000002</v>
      </c>
      <c r="K211" s="8">
        <v>244.76000000000002</v>
      </c>
      <c r="L211" s="8">
        <v>244.76000000000002</v>
      </c>
      <c r="M211" s="8">
        <v>489.52000000000004</v>
      </c>
      <c r="N211" s="8">
        <f t="shared" si="16"/>
        <v>2447.6000000000004</v>
      </c>
      <c r="O211" s="8">
        <f t="shared" si="17"/>
        <v>717.3999999999996</v>
      </c>
      <c r="P211" s="9">
        <f t="shared" si="18"/>
        <v>0.7733333333333334</v>
      </c>
      <c r="Q211" s="8">
        <f t="shared" si="19"/>
        <v>2637.5</v>
      </c>
      <c r="R211" s="8">
        <f t="shared" si="20"/>
        <v>-189.89999999999964</v>
      </c>
    </row>
    <row r="212" spans="1:18" ht="12.75">
      <c r="A212" s="7">
        <v>20726</v>
      </c>
      <c r="B212" t="s">
        <v>222</v>
      </c>
      <c r="C212" s="8">
        <v>1280</v>
      </c>
      <c r="D212" s="8">
        <v>0</v>
      </c>
      <c r="E212" s="8">
        <v>0</v>
      </c>
      <c r="F212" s="8">
        <v>0</v>
      </c>
      <c r="G212" s="8">
        <v>300</v>
      </c>
      <c r="H212" s="8">
        <v>0</v>
      </c>
      <c r="I212" s="8">
        <v>0</v>
      </c>
      <c r="J212" s="8">
        <v>300</v>
      </c>
      <c r="K212" s="8">
        <v>0</v>
      </c>
      <c r="L212" s="8">
        <v>300</v>
      </c>
      <c r="M212" s="8">
        <v>0</v>
      </c>
      <c r="N212" s="8">
        <f t="shared" si="16"/>
        <v>900</v>
      </c>
      <c r="O212" s="8">
        <f t="shared" si="17"/>
        <v>380</v>
      </c>
      <c r="P212" s="9">
        <f t="shared" si="18"/>
        <v>0.703125</v>
      </c>
      <c r="Q212" s="8">
        <f t="shared" si="19"/>
        <v>1066.6666666666667</v>
      </c>
      <c r="R212" s="8">
        <f t="shared" si="20"/>
        <v>-166.66666666666674</v>
      </c>
    </row>
    <row r="213" spans="1:18" ht="12.75">
      <c r="A213" s="7">
        <v>20621</v>
      </c>
      <c r="B213" t="s">
        <v>223</v>
      </c>
      <c r="C213" s="8">
        <v>30435</v>
      </c>
      <c r="D213" s="8">
        <v>2536.25</v>
      </c>
      <c r="E213" s="8">
        <v>2536.25</v>
      </c>
      <c r="F213" s="8">
        <v>2536.25</v>
      </c>
      <c r="G213" s="8">
        <v>2536.25</v>
      </c>
      <c r="H213" s="8">
        <v>2536.25</v>
      </c>
      <c r="I213" s="8">
        <v>2536.25</v>
      </c>
      <c r="J213" s="8">
        <v>2536.25</v>
      </c>
      <c r="K213" s="8">
        <v>0</v>
      </c>
      <c r="L213" s="8">
        <v>5072.5</v>
      </c>
      <c r="M213" s="8">
        <v>2536.25</v>
      </c>
      <c r="N213" s="8">
        <f t="shared" si="16"/>
        <v>25362.5</v>
      </c>
      <c r="O213" s="8">
        <f t="shared" si="17"/>
        <v>5072.5</v>
      </c>
      <c r="P213" s="9">
        <f t="shared" si="18"/>
        <v>0.8333333333333334</v>
      </c>
      <c r="Q213" s="8">
        <f t="shared" si="19"/>
        <v>25362.5</v>
      </c>
      <c r="R213" s="8">
        <f t="shared" si="20"/>
        <v>0</v>
      </c>
    </row>
    <row r="214" spans="1:18" ht="12.75">
      <c r="A214" s="7">
        <v>20727</v>
      </c>
      <c r="B214" t="s">
        <v>224</v>
      </c>
      <c r="C214" s="8">
        <v>3653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3653</v>
      </c>
      <c r="N214" s="8">
        <f t="shared" si="16"/>
        <v>3653</v>
      </c>
      <c r="O214" s="8">
        <f t="shared" si="17"/>
        <v>0</v>
      </c>
      <c r="P214" s="9">
        <f t="shared" si="18"/>
        <v>1</v>
      </c>
      <c r="Q214" s="8">
        <f t="shared" si="19"/>
        <v>3044.166666666667</v>
      </c>
      <c r="R214" s="8">
        <f t="shared" si="20"/>
        <v>608.833333333333</v>
      </c>
    </row>
    <row r="215" spans="1:18" ht="12.75">
      <c r="A215" s="7">
        <v>20613</v>
      </c>
      <c r="B215" t="s">
        <v>225</v>
      </c>
      <c r="C215" s="8">
        <v>3325</v>
      </c>
      <c r="D215" s="8">
        <v>277.09000000000003</v>
      </c>
      <c r="E215" s="8">
        <v>277.09000000000003</v>
      </c>
      <c r="F215" s="8">
        <v>277.09000000000003</v>
      </c>
      <c r="G215" s="8">
        <v>277.09000000000003</v>
      </c>
      <c r="H215" s="8">
        <v>277.09000000000003</v>
      </c>
      <c r="I215" s="8">
        <v>277.09000000000003</v>
      </c>
      <c r="J215" s="8">
        <v>277.09000000000003</v>
      </c>
      <c r="K215" s="8">
        <v>277.09000000000003</v>
      </c>
      <c r="L215" s="8">
        <v>277.09000000000003</v>
      </c>
      <c r="M215" s="8">
        <v>277.09000000000003</v>
      </c>
      <c r="N215" s="8">
        <f t="shared" si="16"/>
        <v>2770.900000000001</v>
      </c>
      <c r="O215" s="8">
        <f t="shared" si="17"/>
        <v>554.099999999999</v>
      </c>
      <c r="P215" s="9">
        <f t="shared" si="18"/>
        <v>0.833353383458647</v>
      </c>
      <c r="Q215" s="8">
        <f t="shared" si="19"/>
        <v>2770.833333333333</v>
      </c>
      <c r="R215" s="8">
        <f t="shared" si="20"/>
        <v>0.06666666666797028</v>
      </c>
    </row>
    <row r="216" spans="1:18" ht="12.75">
      <c r="A216" s="7">
        <v>20468</v>
      </c>
      <c r="B216" t="s">
        <v>226</v>
      </c>
      <c r="C216" s="8">
        <v>994</v>
      </c>
      <c r="D216" s="8">
        <v>0</v>
      </c>
      <c r="E216" s="8">
        <v>100</v>
      </c>
      <c r="F216" s="8">
        <v>0</v>
      </c>
      <c r="G216" s="8">
        <v>100</v>
      </c>
      <c r="H216" s="8">
        <v>0</v>
      </c>
      <c r="I216" s="8">
        <v>0</v>
      </c>
      <c r="J216" s="8">
        <v>100</v>
      </c>
      <c r="K216" s="8">
        <v>0</v>
      </c>
      <c r="L216" s="8">
        <v>0</v>
      </c>
      <c r="M216" s="8">
        <v>100</v>
      </c>
      <c r="N216" s="8">
        <f t="shared" si="16"/>
        <v>400</v>
      </c>
      <c r="O216" s="8">
        <f t="shared" si="17"/>
        <v>594</v>
      </c>
      <c r="P216" s="9">
        <f t="shared" si="18"/>
        <v>0.4024144869215292</v>
      </c>
      <c r="Q216" s="8">
        <f t="shared" si="19"/>
        <v>828.3333333333333</v>
      </c>
      <c r="R216" s="8">
        <f t="shared" si="20"/>
        <v>-428.33333333333326</v>
      </c>
    </row>
    <row r="217" spans="1:18" ht="12.75">
      <c r="A217" s="7">
        <v>20805</v>
      </c>
      <c r="B217" t="s">
        <v>227</v>
      </c>
      <c r="C217" s="8">
        <v>2136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f aca="true" t="shared" si="21" ref="N217:N257">SUM(D217:M217)</f>
        <v>0</v>
      </c>
      <c r="O217" s="8">
        <f aca="true" t="shared" si="22" ref="O217:O257">+C217-N217</f>
        <v>2136</v>
      </c>
      <c r="P217" s="9">
        <f aca="true" t="shared" si="23" ref="P217:P257">+N217/C217</f>
        <v>0</v>
      </c>
      <c r="Q217" s="8">
        <f aca="true" t="shared" si="24" ref="Q217:Q257">+C217/12*10</f>
        <v>1780</v>
      </c>
      <c r="R217" s="8">
        <f aca="true" t="shared" si="25" ref="R217:R257">+N217-Q217</f>
        <v>-1780</v>
      </c>
    </row>
    <row r="218" spans="1:18" ht="12.75">
      <c r="A218" s="7">
        <v>20812</v>
      </c>
      <c r="B218" t="s">
        <v>228</v>
      </c>
      <c r="C218" s="8">
        <v>1651</v>
      </c>
      <c r="D218" s="8">
        <v>0</v>
      </c>
      <c r="E218" s="8">
        <v>1050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f t="shared" si="21"/>
        <v>1050</v>
      </c>
      <c r="O218" s="8">
        <f t="shared" si="22"/>
        <v>601</v>
      </c>
      <c r="P218" s="9">
        <f t="shared" si="23"/>
        <v>0.6359781950333131</v>
      </c>
      <c r="Q218" s="8">
        <f t="shared" si="24"/>
        <v>1375.8333333333335</v>
      </c>
      <c r="R218" s="8">
        <f t="shared" si="25"/>
        <v>-325.8333333333335</v>
      </c>
    </row>
    <row r="219" spans="1:18" ht="12.75">
      <c r="A219" s="7">
        <v>20445</v>
      </c>
      <c r="B219" t="s">
        <v>229</v>
      </c>
      <c r="C219" s="8">
        <v>2469</v>
      </c>
      <c r="D219" s="8">
        <v>411.5</v>
      </c>
      <c r="E219" s="8">
        <v>0</v>
      </c>
      <c r="F219" s="8">
        <v>411.5</v>
      </c>
      <c r="G219" s="8">
        <v>0</v>
      </c>
      <c r="H219" s="8">
        <v>411.5</v>
      </c>
      <c r="I219" s="8">
        <v>0</v>
      </c>
      <c r="J219" s="8">
        <v>411.5</v>
      </c>
      <c r="K219" s="8">
        <v>0</v>
      </c>
      <c r="L219" s="8">
        <v>0</v>
      </c>
      <c r="M219" s="8">
        <v>411.5</v>
      </c>
      <c r="N219" s="8">
        <f t="shared" si="21"/>
        <v>2057.5</v>
      </c>
      <c r="O219" s="8">
        <f t="shared" si="22"/>
        <v>411.5</v>
      </c>
      <c r="P219" s="9">
        <f t="shared" si="23"/>
        <v>0.8333333333333334</v>
      </c>
      <c r="Q219" s="8">
        <f t="shared" si="24"/>
        <v>2057.5</v>
      </c>
      <c r="R219" s="8">
        <f t="shared" si="25"/>
        <v>0</v>
      </c>
    </row>
    <row r="220" spans="1:18" ht="12.75">
      <c r="A220" s="7">
        <v>20506</v>
      </c>
      <c r="B220" t="s">
        <v>230</v>
      </c>
      <c r="C220" s="8">
        <v>2262</v>
      </c>
      <c r="D220" s="8">
        <v>390</v>
      </c>
      <c r="E220" s="8">
        <v>195</v>
      </c>
      <c r="F220" s="8">
        <v>195</v>
      </c>
      <c r="G220" s="8">
        <v>0</v>
      </c>
      <c r="H220" s="8">
        <v>390</v>
      </c>
      <c r="I220" s="8">
        <v>0</v>
      </c>
      <c r="J220" s="8">
        <v>390</v>
      </c>
      <c r="K220" s="8">
        <v>390</v>
      </c>
      <c r="L220" s="8">
        <v>0</v>
      </c>
      <c r="M220" s="8">
        <v>312</v>
      </c>
      <c r="N220" s="8">
        <f t="shared" si="21"/>
        <v>2262</v>
      </c>
      <c r="O220" s="8">
        <f t="shared" si="22"/>
        <v>0</v>
      </c>
      <c r="P220" s="9">
        <f t="shared" si="23"/>
        <v>1</v>
      </c>
      <c r="Q220" s="8">
        <f t="shared" si="24"/>
        <v>1885</v>
      </c>
      <c r="R220" s="8">
        <f t="shared" si="25"/>
        <v>377</v>
      </c>
    </row>
    <row r="221" spans="1:18" ht="12.75">
      <c r="A221" s="7">
        <v>20619</v>
      </c>
      <c r="B221" t="s">
        <v>231</v>
      </c>
      <c r="C221" s="8">
        <v>2730</v>
      </c>
      <c r="D221" s="8">
        <v>227.5</v>
      </c>
      <c r="E221" s="8">
        <v>227.5</v>
      </c>
      <c r="F221" s="8">
        <v>227.5</v>
      </c>
      <c r="G221" s="8">
        <v>227.5</v>
      </c>
      <c r="H221" s="8">
        <v>227.5</v>
      </c>
      <c r="I221" s="8">
        <v>227.5</v>
      </c>
      <c r="J221" s="8">
        <v>227.5</v>
      </c>
      <c r="K221" s="8">
        <v>227.5</v>
      </c>
      <c r="L221" s="8">
        <v>227.5</v>
      </c>
      <c r="M221" s="8">
        <v>227.5</v>
      </c>
      <c r="N221" s="8">
        <f t="shared" si="21"/>
        <v>2275</v>
      </c>
      <c r="O221" s="8">
        <f t="shared" si="22"/>
        <v>455</v>
      </c>
      <c r="P221" s="9">
        <f t="shared" si="23"/>
        <v>0.8333333333333334</v>
      </c>
      <c r="Q221" s="8">
        <f t="shared" si="24"/>
        <v>2275</v>
      </c>
      <c r="R221" s="8">
        <f t="shared" si="25"/>
        <v>0</v>
      </c>
    </row>
    <row r="222" spans="1:18" ht="12.75">
      <c r="A222" s="7">
        <v>20415</v>
      </c>
      <c r="B222" t="s">
        <v>232</v>
      </c>
      <c r="C222" s="8">
        <v>4953</v>
      </c>
      <c r="D222" s="8">
        <v>0</v>
      </c>
      <c r="E222" s="8">
        <v>0</v>
      </c>
      <c r="F222" s="8">
        <v>1238.25</v>
      </c>
      <c r="G222" s="8">
        <v>0</v>
      </c>
      <c r="H222" s="8">
        <v>1238.25</v>
      </c>
      <c r="I222" s="8">
        <v>0</v>
      </c>
      <c r="J222" s="8">
        <v>0</v>
      </c>
      <c r="K222" s="8">
        <v>2476.5</v>
      </c>
      <c r="L222" s="8">
        <v>0</v>
      </c>
      <c r="M222" s="8">
        <v>0</v>
      </c>
      <c r="N222" s="8">
        <f t="shared" si="21"/>
        <v>4953</v>
      </c>
      <c r="O222" s="8">
        <f t="shared" si="22"/>
        <v>0</v>
      </c>
      <c r="P222" s="9">
        <f t="shared" si="23"/>
        <v>1</v>
      </c>
      <c r="Q222" s="8">
        <f t="shared" si="24"/>
        <v>4127.5</v>
      </c>
      <c r="R222" s="8">
        <f t="shared" si="25"/>
        <v>825.5</v>
      </c>
    </row>
    <row r="223" spans="1:18" ht="12.75">
      <c r="A223" s="7">
        <v>20641</v>
      </c>
      <c r="B223" t="s">
        <v>233</v>
      </c>
      <c r="C223" s="8">
        <v>19798</v>
      </c>
      <c r="D223" s="8">
        <v>1000</v>
      </c>
      <c r="E223" s="8">
        <v>1040</v>
      </c>
      <c r="F223" s="8">
        <v>740</v>
      </c>
      <c r="G223" s="8">
        <v>0</v>
      </c>
      <c r="H223" s="8">
        <v>1250</v>
      </c>
      <c r="I223" s="8">
        <v>525</v>
      </c>
      <c r="J223" s="8">
        <v>570</v>
      </c>
      <c r="K223" s="8">
        <v>680</v>
      </c>
      <c r="L223" s="8">
        <v>490</v>
      </c>
      <c r="M223" s="8">
        <v>0</v>
      </c>
      <c r="N223" s="8">
        <f t="shared" si="21"/>
        <v>6295</v>
      </c>
      <c r="O223" s="8">
        <f t="shared" si="22"/>
        <v>13503</v>
      </c>
      <c r="P223" s="9">
        <f t="shared" si="23"/>
        <v>0.3179614102434589</v>
      </c>
      <c r="Q223" s="8">
        <f t="shared" si="24"/>
        <v>16498.333333333332</v>
      </c>
      <c r="R223" s="8">
        <f t="shared" si="25"/>
        <v>-10203.333333333332</v>
      </c>
    </row>
    <row r="224" spans="1:18" ht="12.75">
      <c r="A224" s="7">
        <v>20257</v>
      </c>
      <c r="B224" t="s">
        <v>234</v>
      </c>
      <c r="C224" s="8">
        <v>2215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1329</v>
      </c>
      <c r="J224" s="8">
        <v>0</v>
      </c>
      <c r="K224" s="8">
        <v>0</v>
      </c>
      <c r="L224" s="8">
        <v>0</v>
      </c>
      <c r="M224" s="8">
        <v>886</v>
      </c>
      <c r="N224" s="8">
        <f t="shared" si="21"/>
        <v>2215</v>
      </c>
      <c r="O224" s="8">
        <f t="shared" si="22"/>
        <v>0</v>
      </c>
      <c r="P224" s="9">
        <f t="shared" si="23"/>
        <v>1</v>
      </c>
      <c r="Q224" s="8">
        <f t="shared" si="24"/>
        <v>1845.8333333333335</v>
      </c>
      <c r="R224" s="8">
        <f t="shared" si="25"/>
        <v>369.1666666666665</v>
      </c>
    </row>
    <row r="225" spans="1:18" ht="12.75">
      <c r="A225" s="7">
        <v>20704</v>
      </c>
      <c r="B225" t="s">
        <v>235</v>
      </c>
      <c r="C225" s="8">
        <v>13000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2400</v>
      </c>
      <c r="N225" s="8">
        <f t="shared" si="21"/>
        <v>2400</v>
      </c>
      <c r="O225" s="8">
        <f t="shared" si="22"/>
        <v>10600</v>
      </c>
      <c r="P225" s="9">
        <f t="shared" si="23"/>
        <v>0.18461538461538463</v>
      </c>
      <c r="Q225" s="8">
        <f t="shared" si="24"/>
        <v>10833.333333333332</v>
      </c>
      <c r="R225" s="8">
        <f t="shared" si="25"/>
        <v>-8433.333333333332</v>
      </c>
    </row>
    <row r="226" spans="1:18" ht="12.75">
      <c r="A226" s="7">
        <v>20341</v>
      </c>
      <c r="B226" t="s">
        <v>236</v>
      </c>
      <c r="C226" s="8">
        <v>6106</v>
      </c>
      <c r="D226" s="8">
        <v>0</v>
      </c>
      <c r="E226" s="8">
        <v>1020</v>
      </c>
      <c r="F226" s="8">
        <v>0</v>
      </c>
      <c r="G226" s="8">
        <v>0</v>
      </c>
      <c r="H226" s="8">
        <v>800</v>
      </c>
      <c r="I226" s="8">
        <v>0</v>
      </c>
      <c r="J226" s="8">
        <v>0</v>
      </c>
      <c r="K226" s="8">
        <v>0</v>
      </c>
      <c r="L226" s="8">
        <v>2000</v>
      </c>
      <c r="M226" s="8">
        <v>0</v>
      </c>
      <c r="N226" s="8">
        <f t="shared" si="21"/>
        <v>3820</v>
      </c>
      <c r="O226" s="8">
        <f t="shared" si="22"/>
        <v>2286</v>
      </c>
      <c r="P226" s="9">
        <f t="shared" si="23"/>
        <v>0.6256141500163773</v>
      </c>
      <c r="Q226" s="8">
        <f t="shared" si="24"/>
        <v>5088.333333333333</v>
      </c>
      <c r="R226" s="8">
        <f t="shared" si="25"/>
        <v>-1268.333333333333</v>
      </c>
    </row>
    <row r="227" spans="1:18" ht="12.75">
      <c r="A227" s="7">
        <v>20859</v>
      </c>
      <c r="B227" t="s">
        <v>237</v>
      </c>
      <c r="C227" s="8">
        <v>1315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f t="shared" si="21"/>
        <v>0</v>
      </c>
      <c r="O227" s="8">
        <f t="shared" si="22"/>
        <v>1315</v>
      </c>
      <c r="P227" s="9">
        <f t="shared" si="23"/>
        <v>0</v>
      </c>
      <c r="Q227" s="8">
        <f t="shared" si="24"/>
        <v>1095.8333333333333</v>
      </c>
      <c r="R227" s="8">
        <f t="shared" si="25"/>
        <v>-1095.8333333333333</v>
      </c>
    </row>
    <row r="228" spans="1:18" ht="12.75">
      <c r="A228" s="7">
        <v>20860</v>
      </c>
      <c r="B228" t="s">
        <v>238</v>
      </c>
      <c r="C228" s="8">
        <v>51363</v>
      </c>
      <c r="D228" s="8">
        <v>4669.36</v>
      </c>
      <c r="E228" s="8">
        <v>4669.36</v>
      </c>
      <c r="F228" s="8">
        <v>4669.36</v>
      </c>
      <c r="G228" s="8">
        <v>4669.36</v>
      </c>
      <c r="H228" s="8">
        <v>4669.36</v>
      </c>
      <c r="I228" s="8">
        <v>4669.36</v>
      </c>
      <c r="J228" s="8">
        <v>4669.36</v>
      </c>
      <c r="K228" s="8">
        <v>4669.36</v>
      </c>
      <c r="L228" s="8">
        <v>0</v>
      </c>
      <c r="M228" s="8">
        <v>7007.12</v>
      </c>
      <c r="N228" s="8">
        <f t="shared" si="21"/>
        <v>44362</v>
      </c>
      <c r="O228" s="8">
        <f t="shared" si="22"/>
        <v>7001</v>
      </c>
      <c r="P228" s="9">
        <f t="shared" si="23"/>
        <v>0.8636956564063626</v>
      </c>
      <c r="Q228" s="8">
        <f t="shared" si="24"/>
        <v>42802.5</v>
      </c>
      <c r="R228" s="8">
        <f t="shared" si="25"/>
        <v>1559.5</v>
      </c>
    </row>
    <row r="229" spans="1:18" ht="12.75">
      <c r="A229" s="7">
        <v>20350</v>
      </c>
      <c r="B229" t="s">
        <v>239</v>
      </c>
      <c r="C229" s="8">
        <v>24664</v>
      </c>
      <c r="D229" s="8">
        <v>2000</v>
      </c>
      <c r="E229" s="8">
        <v>2055</v>
      </c>
      <c r="F229" s="8">
        <v>0</v>
      </c>
      <c r="G229" s="8">
        <v>2055</v>
      </c>
      <c r="H229" s="8">
        <v>0</v>
      </c>
      <c r="I229" s="8">
        <v>2055</v>
      </c>
      <c r="J229" s="8">
        <v>0</v>
      </c>
      <c r="K229" s="8">
        <v>2055</v>
      </c>
      <c r="L229" s="8">
        <v>0</v>
      </c>
      <c r="M229" s="8">
        <v>2055</v>
      </c>
      <c r="N229" s="8">
        <f t="shared" si="21"/>
        <v>12275</v>
      </c>
      <c r="O229" s="8">
        <f t="shared" si="22"/>
        <v>12389</v>
      </c>
      <c r="P229" s="9">
        <f t="shared" si="23"/>
        <v>0.497688939344794</v>
      </c>
      <c r="Q229" s="8">
        <f t="shared" si="24"/>
        <v>20553.333333333336</v>
      </c>
      <c r="R229" s="8">
        <f t="shared" si="25"/>
        <v>-8278.333333333336</v>
      </c>
    </row>
    <row r="230" spans="1:18" ht="12.75">
      <c r="A230" s="7">
        <v>20863</v>
      </c>
      <c r="B230" t="s">
        <v>240</v>
      </c>
      <c r="C230" s="8">
        <v>10077</v>
      </c>
      <c r="D230" s="8">
        <v>839.75</v>
      </c>
      <c r="E230" s="8">
        <v>839.75</v>
      </c>
      <c r="F230" s="8">
        <v>839.75</v>
      </c>
      <c r="G230" s="8">
        <v>839.75</v>
      </c>
      <c r="H230" s="8">
        <v>839.75</v>
      </c>
      <c r="I230" s="8">
        <v>839.75</v>
      </c>
      <c r="J230" s="8">
        <v>839.75</v>
      </c>
      <c r="K230" s="8">
        <v>839.75</v>
      </c>
      <c r="L230" s="8">
        <v>839.75</v>
      </c>
      <c r="M230" s="8">
        <v>839.75</v>
      </c>
      <c r="N230" s="8">
        <f t="shared" si="21"/>
        <v>8397.5</v>
      </c>
      <c r="O230" s="8">
        <f t="shared" si="22"/>
        <v>1679.5</v>
      </c>
      <c r="P230" s="9">
        <f t="shared" si="23"/>
        <v>0.8333333333333334</v>
      </c>
      <c r="Q230" s="8">
        <f t="shared" si="24"/>
        <v>8397.5</v>
      </c>
      <c r="R230" s="8">
        <f t="shared" si="25"/>
        <v>0</v>
      </c>
    </row>
    <row r="231" spans="1:18" ht="12.75">
      <c r="A231" s="7">
        <v>20820</v>
      </c>
      <c r="B231" t="s">
        <v>241</v>
      </c>
      <c r="C231" s="8">
        <v>3065</v>
      </c>
      <c r="D231" s="8">
        <v>0</v>
      </c>
      <c r="E231" s="8">
        <v>510.82</v>
      </c>
      <c r="F231" s="8">
        <v>255.41</v>
      </c>
      <c r="G231" s="8">
        <v>255.41</v>
      </c>
      <c r="H231" s="8">
        <v>0</v>
      </c>
      <c r="I231" s="8">
        <v>510.82</v>
      </c>
      <c r="J231" s="8">
        <v>255.41</v>
      </c>
      <c r="K231" s="8">
        <v>255.42000000000002</v>
      </c>
      <c r="L231" s="8">
        <v>255.42000000000002</v>
      </c>
      <c r="M231" s="8">
        <v>255.41</v>
      </c>
      <c r="N231" s="8">
        <f t="shared" si="21"/>
        <v>2554.12</v>
      </c>
      <c r="O231" s="8">
        <f t="shared" si="22"/>
        <v>510.8800000000001</v>
      </c>
      <c r="P231" s="9">
        <f t="shared" si="23"/>
        <v>0.8333181076672104</v>
      </c>
      <c r="Q231" s="8">
        <f t="shared" si="24"/>
        <v>2554.1666666666665</v>
      </c>
      <c r="R231" s="8">
        <f t="shared" si="25"/>
        <v>-0.046666666666624224</v>
      </c>
    </row>
    <row r="232" spans="1:18" ht="12.75">
      <c r="A232" s="7">
        <v>20714</v>
      </c>
      <c r="B232" t="s">
        <v>242</v>
      </c>
      <c r="C232" s="8">
        <v>5079</v>
      </c>
      <c r="D232" s="8">
        <v>0</v>
      </c>
      <c r="E232" s="8">
        <v>1500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f t="shared" si="21"/>
        <v>1500</v>
      </c>
      <c r="O232" s="8">
        <f t="shared" si="22"/>
        <v>3579</v>
      </c>
      <c r="P232" s="9">
        <f t="shared" si="23"/>
        <v>0.29533372711163614</v>
      </c>
      <c r="Q232" s="8">
        <f t="shared" si="24"/>
        <v>4232.5</v>
      </c>
      <c r="R232" s="8">
        <f t="shared" si="25"/>
        <v>-2732.5</v>
      </c>
    </row>
    <row r="233" spans="1:18" ht="12.75">
      <c r="A233" s="7">
        <v>20813</v>
      </c>
      <c r="B233" t="s">
        <v>243</v>
      </c>
      <c r="C233" s="8">
        <v>2671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f t="shared" si="21"/>
        <v>0</v>
      </c>
      <c r="O233" s="8">
        <f t="shared" si="22"/>
        <v>2671</v>
      </c>
      <c r="P233" s="9">
        <f t="shared" si="23"/>
        <v>0</v>
      </c>
      <c r="Q233" s="8">
        <f t="shared" si="24"/>
        <v>2225.8333333333335</v>
      </c>
      <c r="R233" s="8">
        <f t="shared" si="25"/>
        <v>-2225.8333333333335</v>
      </c>
    </row>
    <row r="234" spans="1:18" ht="12.75">
      <c r="A234" s="7">
        <v>20447</v>
      </c>
      <c r="B234" t="s">
        <v>244</v>
      </c>
      <c r="C234" s="8">
        <v>2302</v>
      </c>
      <c r="D234" s="8">
        <v>383.66</v>
      </c>
      <c r="E234" s="8">
        <v>0</v>
      </c>
      <c r="F234" s="8">
        <v>383.66</v>
      </c>
      <c r="G234" s="8">
        <v>0</v>
      </c>
      <c r="H234" s="8">
        <v>383.66</v>
      </c>
      <c r="I234" s="8">
        <v>0</v>
      </c>
      <c r="J234" s="8">
        <v>383.66</v>
      </c>
      <c r="K234" s="8">
        <v>0</v>
      </c>
      <c r="L234" s="8">
        <v>0</v>
      </c>
      <c r="M234" s="8">
        <v>383.66</v>
      </c>
      <c r="N234" s="8">
        <f t="shared" si="21"/>
        <v>1918.3000000000002</v>
      </c>
      <c r="O234" s="8">
        <f t="shared" si="22"/>
        <v>383.6999999999998</v>
      </c>
      <c r="P234" s="9">
        <f t="shared" si="23"/>
        <v>0.8333188531711556</v>
      </c>
      <c r="Q234" s="8">
        <f t="shared" si="24"/>
        <v>1918.3333333333335</v>
      </c>
      <c r="R234" s="8">
        <f t="shared" si="25"/>
        <v>-0.03333333333330302</v>
      </c>
    </row>
    <row r="235" spans="1:18" ht="12.75">
      <c r="A235" s="7">
        <v>20774</v>
      </c>
      <c r="B235" t="s">
        <v>245</v>
      </c>
      <c r="C235" s="8">
        <v>4855</v>
      </c>
      <c r="D235" s="8">
        <v>0</v>
      </c>
      <c r="E235" s="8">
        <v>0</v>
      </c>
      <c r="F235" s="8">
        <v>0</v>
      </c>
      <c r="G235" s="8">
        <v>2000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f t="shared" si="21"/>
        <v>2000</v>
      </c>
      <c r="O235" s="8">
        <f t="shared" si="22"/>
        <v>2855</v>
      </c>
      <c r="P235" s="9">
        <f t="shared" si="23"/>
        <v>0.411946446961895</v>
      </c>
      <c r="Q235" s="8">
        <f t="shared" si="24"/>
        <v>4045.833333333333</v>
      </c>
      <c r="R235" s="8">
        <f t="shared" si="25"/>
        <v>-2045.833333333333</v>
      </c>
    </row>
    <row r="236" spans="1:18" ht="12.75">
      <c r="A236" s="7">
        <v>20865</v>
      </c>
      <c r="B236" t="s">
        <v>246</v>
      </c>
      <c r="C236" s="8">
        <v>535</v>
      </c>
      <c r="D236" s="8">
        <v>0</v>
      </c>
      <c r="E236" s="8">
        <v>535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f t="shared" si="21"/>
        <v>535</v>
      </c>
      <c r="O236" s="8">
        <f t="shared" si="22"/>
        <v>0</v>
      </c>
      <c r="P236" s="9">
        <f t="shared" si="23"/>
        <v>1</v>
      </c>
      <c r="Q236" s="8">
        <f t="shared" si="24"/>
        <v>445.83333333333337</v>
      </c>
      <c r="R236" s="8">
        <f t="shared" si="25"/>
        <v>89.16666666666663</v>
      </c>
    </row>
    <row r="237" spans="1:18" ht="12.75">
      <c r="A237" s="7">
        <v>20360</v>
      </c>
      <c r="B237" t="s">
        <v>247</v>
      </c>
      <c r="C237" s="8">
        <v>30824</v>
      </c>
      <c r="D237" s="8">
        <v>0</v>
      </c>
      <c r="E237" s="8">
        <v>6164.8</v>
      </c>
      <c r="F237" s="8">
        <v>3082.4</v>
      </c>
      <c r="G237" s="8">
        <v>3082.4</v>
      </c>
      <c r="H237" s="8">
        <v>0</v>
      </c>
      <c r="I237" s="8">
        <v>0</v>
      </c>
      <c r="J237" s="8">
        <v>3082.4</v>
      </c>
      <c r="K237" s="8">
        <v>6164.8</v>
      </c>
      <c r="L237" s="8">
        <v>0</v>
      </c>
      <c r="M237" s="8">
        <v>2311.8</v>
      </c>
      <c r="N237" s="8">
        <f t="shared" si="21"/>
        <v>23888.6</v>
      </c>
      <c r="O237" s="8">
        <f t="shared" si="22"/>
        <v>6935.4000000000015</v>
      </c>
      <c r="P237" s="9">
        <f t="shared" si="23"/>
        <v>0.7749999999999999</v>
      </c>
      <c r="Q237" s="8">
        <f t="shared" si="24"/>
        <v>25686.666666666664</v>
      </c>
      <c r="R237" s="8">
        <f t="shared" si="25"/>
        <v>-1798.0666666666657</v>
      </c>
    </row>
    <row r="238" spans="1:18" ht="12.75">
      <c r="A238" s="7">
        <v>20728</v>
      </c>
      <c r="B238" t="s">
        <v>248</v>
      </c>
      <c r="C238" s="8">
        <v>1105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f t="shared" si="21"/>
        <v>0</v>
      </c>
      <c r="O238" s="8">
        <f t="shared" si="22"/>
        <v>1105</v>
      </c>
      <c r="P238" s="9">
        <f t="shared" si="23"/>
        <v>0</v>
      </c>
      <c r="Q238" s="8">
        <f t="shared" si="24"/>
        <v>920.8333333333333</v>
      </c>
      <c r="R238" s="8">
        <f t="shared" si="25"/>
        <v>-920.8333333333333</v>
      </c>
    </row>
    <row r="239" spans="1:18" ht="12.75">
      <c r="A239" s="7">
        <v>20738</v>
      </c>
      <c r="B239" t="s">
        <v>249</v>
      </c>
      <c r="C239" s="8">
        <v>18354</v>
      </c>
      <c r="D239" s="8">
        <v>1529.5</v>
      </c>
      <c r="E239" s="8">
        <v>3059</v>
      </c>
      <c r="F239" s="8">
        <v>0</v>
      </c>
      <c r="G239" s="8">
        <v>1529.5</v>
      </c>
      <c r="H239" s="8">
        <v>0</v>
      </c>
      <c r="I239" s="8">
        <v>3059</v>
      </c>
      <c r="J239" s="8">
        <v>3059</v>
      </c>
      <c r="K239" s="8">
        <v>1529.5</v>
      </c>
      <c r="L239" s="8">
        <v>0</v>
      </c>
      <c r="M239" s="8">
        <v>1529.5</v>
      </c>
      <c r="N239" s="8">
        <f t="shared" si="21"/>
        <v>15295</v>
      </c>
      <c r="O239" s="8">
        <f t="shared" si="22"/>
        <v>3059</v>
      </c>
      <c r="P239" s="9">
        <f t="shared" si="23"/>
        <v>0.8333333333333334</v>
      </c>
      <c r="Q239" s="8">
        <f t="shared" si="24"/>
        <v>15295</v>
      </c>
      <c r="R239" s="8">
        <f t="shared" si="25"/>
        <v>0</v>
      </c>
    </row>
    <row r="240" spans="1:18" ht="12.75">
      <c r="A240" s="7">
        <v>20821</v>
      </c>
      <c r="B240" t="s">
        <v>250</v>
      </c>
      <c r="C240" s="8">
        <v>1966</v>
      </c>
      <c r="D240" s="8">
        <v>0</v>
      </c>
      <c r="E240" s="8">
        <v>327.66</v>
      </c>
      <c r="F240" s="8">
        <v>163.83</v>
      </c>
      <c r="G240" s="8">
        <v>163.83</v>
      </c>
      <c r="H240" s="8">
        <v>0</v>
      </c>
      <c r="I240" s="8">
        <v>327.66</v>
      </c>
      <c r="J240" s="8">
        <v>163.83</v>
      </c>
      <c r="K240" s="8">
        <v>163.82999999999998</v>
      </c>
      <c r="L240" s="8">
        <v>163.82999999999998</v>
      </c>
      <c r="M240" s="8">
        <v>163.82999999999998</v>
      </c>
      <c r="N240" s="8">
        <f t="shared" si="21"/>
        <v>1638.2999999999997</v>
      </c>
      <c r="O240" s="8">
        <f t="shared" si="22"/>
        <v>327.7000000000003</v>
      </c>
      <c r="P240" s="9">
        <f t="shared" si="23"/>
        <v>0.8333163784333671</v>
      </c>
      <c r="Q240" s="8">
        <f t="shared" si="24"/>
        <v>1638.3333333333335</v>
      </c>
      <c r="R240" s="8">
        <f t="shared" si="25"/>
        <v>-0.033333333333757764</v>
      </c>
    </row>
    <row r="241" spans="1:18" ht="12.75">
      <c r="A241" s="7">
        <v>20867</v>
      </c>
      <c r="B241" t="s">
        <v>251</v>
      </c>
      <c r="C241" s="8">
        <v>11320</v>
      </c>
      <c r="D241" s="8">
        <v>1000</v>
      </c>
      <c r="E241" s="8">
        <v>1000</v>
      </c>
      <c r="F241" s="8">
        <v>932</v>
      </c>
      <c r="G241" s="8">
        <v>932</v>
      </c>
      <c r="H241" s="8">
        <v>1864</v>
      </c>
      <c r="I241" s="8">
        <v>932</v>
      </c>
      <c r="J241" s="8">
        <v>932</v>
      </c>
      <c r="K241" s="8">
        <v>932</v>
      </c>
      <c r="L241" s="8">
        <v>932</v>
      </c>
      <c r="M241" s="8">
        <v>0</v>
      </c>
      <c r="N241" s="8">
        <f t="shared" si="21"/>
        <v>9456</v>
      </c>
      <c r="O241" s="8">
        <f t="shared" si="22"/>
        <v>1864</v>
      </c>
      <c r="P241" s="9">
        <f t="shared" si="23"/>
        <v>0.8353356890459364</v>
      </c>
      <c r="Q241" s="8">
        <f t="shared" si="24"/>
        <v>9433.333333333334</v>
      </c>
      <c r="R241" s="8">
        <f t="shared" si="25"/>
        <v>22.66666666666606</v>
      </c>
    </row>
    <row r="242" spans="1:18" ht="12.75">
      <c r="A242" s="7">
        <v>20718</v>
      </c>
      <c r="B242" t="s">
        <v>252</v>
      </c>
      <c r="C242" s="8">
        <v>6810</v>
      </c>
      <c r="D242" s="8">
        <v>0</v>
      </c>
      <c r="E242" s="8">
        <v>2000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4000</v>
      </c>
      <c r="L242" s="8">
        <v>0</v>
      </c>
      <c r="M242" s="8">
        <v>810</v>
      </c>
      <c r="N242" s="8">
        <f t="shared" si="21"/>
        <v>6810</v>
      </c>
      <c r="O242" s="8">
        <f t="shared" si="22"/>
        <v>0</v>
      </c>
      <c r="P242" s="9">
        <f t="shared" si="23"/>
        <v>1</v>
      </c>
      <c r="Q242" s="8">
        <f t="shared" si="24"/>
        <v>5675</v>
      </c>
      <c r="R242" s="8">
        <f t="shared" si="25"/>
        <v>1135</v>
      </c>
    </row>
    <row r="243" spans="1:18" ht="12.75">
      <c r="A243" s="7">
        <v>20872</v>
      </c>
      <c r="B243" t="s">
        <v>253</v>
      </c>
      <c r="C243" s="8">
        <v>1460</v>
      </c>
      <c r="D243" s="8">
        <v>121.67</v>
      </c>
      <c r="E243" s="8">
        <v>121.67</v>
      </c>
      <c r="F243" s="8">
        <v>121.67</v>
      </c>
      <c r="G243" s="8">
        <v>121.67</v>
      </c>
      <c r="H243" s="8">
        <v>121.67</v>
      </c>
      <c r="I243" s="8">
        <v>121.67</v>
      </c>
      <c r="J243" s="8">
        <v>121.67</v>
      </c>
      <c r="K243" s="8">
        <v>121.67</v>
      </c>
      <c r="L243" s="8">
        <v>121.67</v>
      </c>
      <c r="M243" s="8">
        <v>121.67</v>
      </c>
      <c r="N243" s="8">
        <f t="shared" si="21"/>
        <v>1216.7</v>
      </c>
      <c r="O243" s="8">
        <f t="shared" si="22"/>
        <v>243.29999999999995</v>
      </c>
      <c r="P243" s="9">
        <f t="shared" si="23"/>
        <v>0.8333561643835616</v>
      </c>
      <c r="Q243" s="8">
        <f t="shared" si="24"/>
        <v>1216.6666666666667</v>
      </c>
      <c r="R243" s="8">
        <f t="shared" si="25"/>
        <v>0.03333333333330302</v>
      </c>
    </row>
    <row r="244" spans="1:18" ht="12.75">
      <c r="A244" s="7">
        <v>20873</v>
      </c>
      <c r="B244" t="s">
        <v>254</v>
      </c>
      <c r="C244" s="8">
        <v>1795</v>
      </c>
      <c r="D244" s="8">
        <v>50</v>
      </c>
      <c r="E244" s="8">
        <v>50</v>
      </c>
      <c r="F244" s="8">
        <v>50</v>
      </c>
      <c r="G244" s="8">
        <v>50</v>
      </c>
      <c r="H244" s="8">
        <v>50</v>
      </c>
      <c r="I244" s="8">
        <v>50</v>
      </c>
      <c r="J244" s="8">
        <v>50</v>
      </c>
      <c r="K244" s="8">
        <v>50</v>
      </c>
      <c r="L244" s="8">
        <v>50</v>
      </c>
      <c r="M244" s="8">
        <v>50</v>
      </c>
      <c r="N244" s="8">
        <f t="shared" si="21"/>
        <v>500</v>
      </c>
      <c r="O244" s="8">
        <f t="shared" si="22"/>
        <v>1295</v>
      </c>
      <c r="P244" s="9">
        <f t="shared" si="23"/>
        <v>0.2785515320334262</v>
      </c>
      <c r="Q244" s="8">
        <f t="shared" si="24"/>
        <v>1495.8333333333335</v>
      </c>
      <c r="R244" s="8">
        <f t="shared" si="25"/>
        <v>-995.8333333333335</v>
      </c>
    </row>
    <row r="245" spans="1:18" ht="12.75">
      <c r="A245" s="7">
        <v>20158</v>
      </c>
      <c r="B245" t="s">
        <v>255</v>
      </c>
      <c r="C245" s="8">
        <v>3552</v>
      </c>
      <c r="D245" s="8">
        <v>0</v>
      </c>
      <c r="E245" s="8">
        <v>0</v>
      </c>
      <c r="F245" s="8">
        <v>0</v>
      </c>
      <c r="G245" s="8">
        <v>3552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f t="shared" si="21"/>
        <v>3552</v>
      </c>
      <c r="O245" s="8">
        <f t="shared" si="22"/>
        <v>0</v>
      </c>
      <c r="P245" s="9">
        <f t="shared" si="23"/>
        <v>1</v>
      </c>
      <c r="Q245" s="8">
        <f t="shared" si="24"/>
        <v>2960</v>
      </c>
      <c r="R245" s="8">
        <f t="shared" si="25"/>
        <v>592</v>
      </c>
    </row>
    <row r="246" spans="1:18" ht="12.75">
      <c r="A246" s="7">
        <v>20528</v>
      </c>
      <c r="B246" t="s">
        <v>256</v>
      </c>
      <c r="C246" s="8">
        <v>3308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3308</v>
      </c>
      <c r="M246" s="8">
        <v>0</v>
      </c>
      <c r="N246" s="8">
        <f t="shared" si="21"/>
        <v>3308</v>
      </c>
      <c r="O246" s="8">
        <f t="shared" si="22"/>
        <v>0</v>
      </c>
      <c r="P246" s="9">
        <f t="shared" si="23"/>
        <v>1</v>
      </c>
      <c r="Q246" s="8">
        <f t="shared" si="24"/>
        <v>2756.666666666667</v>
      </c>
      <c r="R246" s="8">
        <f t="shared" si="25"/>
        <v>551.333333333333</v>
      </c>
    </row>
    <row r="247" spans="1:18" ht="12.75">
      <c r="A247" s="7">
        <v>20878</v>
      </c>
      <c r="B247" t="s">
        <v>257</v>
      </c>
      <c r="C247" s="8">
        <v>4819</v>
      </c>
      <c r="D247" s="8">
        <v>462</v>
      </c>
      <c r="E247" s="8">
        <v>462</v>
      </c>
      <c r="F247" s="8">
        <v>462</v>
      </c>
      <c r="G247" s="8">
        <v>462</v>
      </c>
      <c r="H247" s="8">
        <v>462</v>
      </c>
      <c r="I247" s="8">
        <v>397</v>
      </c>
      <c r="J247" s="8">
        <v>485</v>
      </c>
      <c r="K247" s="8">
        <v>485</v>
      </c>
      <c r="L247" s="8">
        <v>485</v>
      </c>
      <c r="M247" s="8">
        <v>328.5</v>
      </c>
      <c r="N247" s="8">
        <f t="shared" si="21"/>
        <v>4490.5</v>
      </c>
      <c r="O247" s="8">
        <f t="shared" si="22"/>
        <v>328.5</v>
      </c>
      <c r="P247" s="9">
        <f t="shared" si="23"/>
        <v>0.9318323303589956</v>
      </c>
      <c r="Q247" s="8">
        <f t="shared" si="24"/>
        <v>4015.833333333333</v>
      </c>
      <c r="R247" s="8">
        <f t="shared" si="25"/>
        <v>474.66666666666697</v>
      </c>
    </row>
    <row r="248" spans="1:18" ht="12.75">
      <c r="A248" s="7">
        <v>20538</v>
      </c>
      <c r="B248" t="s">
        <v>258</v>
      </c>
      <c r="C248" s="8">
        <v>3425</v>
      </c>
      <c r="D248" s="8">
        <v>285.42</v>
      </c>
      <c r="E248" s="8">
        <v>285.42</v>
      </c>
      <c r="F248" s="8">
        <v>285.42</v>
      </c>
      <c r="G248" s="8">
        <v>285.42</v>
      </c>
      <c r="H248" s="8">
        <v>285.42</v>
      </c>
      <c r="I248" s="8">
        <v>285.42</v>
      </c>
      <c r="J248" s="8">
        <v>285.42</v>
      </c>
      <c r="K248" s="8">
        <v>285.42</v>
      </c>
      <c r="L248" s="8">
        <v>285.42</v>
      </c>
      <c r="M248" s="8">
        <v>285.42</v>
      </c>
      <c r="N248" s="8">
        <f t="shared" si="21"/>
        <v>2854.2000000000003</v>
      </c>
      <c r="O248" s="8">
        <f t="shared" si="22"/>
        <v>570.7999999999997</v>
      </c>
      <c r="P248" s="9">
        <f t="shared" si="23"/>
        <v>0.8333430656934308</v>
      </c>
      <c r="Q248" s="8">
        <f t="shared" si="24"/>
        <v>2854.166666666667</v>
      </c>
      <c r="R248" s="8">
        <f t="shared" si="25"/>
        <v>0.03333333333330302</v>
      </c>
    </row>
    <row r="249" spans="1:18" ht="12.75">
      <c r="A249" s="7">
        <v>20884</v>
      </c>
      <c r="B249" t="s">
        <v>259</v>
      </c>
      <c r="C249" s="8">
        <v>5973</v>
      </c>
      <c r="D249" s="8">
        <v>567.9000000000001</v>
      </c>
      <c r="E249" s="8">
        <v>567.9000000000001</v>
      </c>
      <c r="F249" s="8">
        <v>567.9</v>
      </c>
      <c r="G249" s="8">
        <v>567.9</v>
      </c>
      <c r="H249" s="8">
        <v>567.9000000000001</v>
      </c>
      <c r="I249" s="8">
        <v>567.9000000000001</v>
      </c>
      <c r="J249" s="8">
        <v>567.9000000000001</v>
      </c>
      <c r="K249" s="8">
        <v>567.9000000000001</v>
      </c>
      <c r="L249" s="8">
        <v>567.9</v>
      </c>
      <c r="M249" s="8">
        <v>567.9000000000001</v>
      </c>
      <c r="N249" s="8">
        <f t="shared" si="21"/>
        <v>5679</v>
      </c>
      <c r="O249" s="8">
        <f t="shared" si="22"/>
        <v>294</v>
      </c>
      <c r="P249" s="9">
        <f t="shared" si="23"/>
        <v>0.9507785032646912</v>
      </c>
      <c r="Q249" s="8">
        <f t="shared" si="24"/>
        <v>4977.5</v>
      </c>
      <c r="R249" s="8">
        <f t="shared" si="25"/>
        <v>701.5</v>
      </c>
    </row>
    <row r="250" spans="1:18" ht="12.75">
      <c r="A250" s="7">
        <v>20740</v>
      </c>
      <c r="B250" t="s">
        <v>260</v>
      </c>
      <c r="C250" s="8">
        <v>21631</v>
      </c>
      <c r="D250" s="8">
        <v>0</v>
      </c>
      <c r="E250" s="8">
        <v>3605.18</v>
      </c>
      <c r="F250" s="8">
        <v>1802.59</v>
      </c>
      <c r="G250" s="8">
        <v>1802.59</v>
      </c>
      <c r="H250" s="8">
        <v>1802.59</v>
      </c>
      <c r="I250" s="8">
        <v>1802.59</v>
      </c>
      <c r="J250" s="8">
        <v>1802.59</v>
      </c>
      <c r="K250" s="8">
        <v>1802.59</v>
      </c>
      <c r="L250" s="8">
        <v>1802.59</v>
      </c>
      <c r="M250" s="8">
        <v>0</v>
      </c>
      <c r="N250" s="8">
        <f t="shared" si="21"/>
        <v>16223.31</v>
      </c>
      <c r="O250" s="8">
        <f t="shared" si="22"/>
        <v>5407.6900000000005</v>
      </c>
      <c r="P250" s="9">
        <f t="shared" si="23"/>
        <v>0.7500027737968656</v>
      </c>
      <c r="Q250" s="8">
        <f t="shared" si="24"/>
        <v>18025.833333333332</v>
      </c>
      <c r="R250" s="8">
        <f t="shared" si="25"/>
        <v>-1802.5233333333326</v>
      </c>
    </row>
    <row r="251" spans="1:18" ht="12.75">
      <c r="A251" s="7">
        <v>20879</v>
      </c>
      <c r="B251" t="s">
        <v>261</v>
      </c>
      <c r="C251" s="8">
        <v>4664</v>
      </c>
      <c r="D251" s="8">
        <v>0</v>
      </c>
      <c r="E251" s="8">
        <v>0</v>
      </c>
      <c r="F251" s="8">
        <v>4664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f t="shared" si="21"/>
        <v>4664</v>
      </c>
      <c r="O251" s="8">
        <f t="shared" si="22"/>
        <v>0</v>
      </c>
      <c r="P251" s="9">
        <f t="shared" si="23"/>
        <v>1</v>
      </c>
      <c r="Q251" s="8">
        <f t="shared" si="24"/>
        <v>3886.666666666667</v>
      </c>
      <c r="R251" s="8">
        <f t="shared" si="25"/>
        <v>777.333333333333</v>
      </c>
    </row>
    <row r="252" spans="1:18" ht="12.75">
      <c r="A252" s="7">
        <v>20448</v>
      </c>
      <c r="B252" t="s">
        <v>262</v>
      </c>
      <c r="C252" s="8">
        <v>2296</v>
      </c>
      <c r="D252" s="8">
        <v>382</v>
      </c>
      <c r="E252" s="8">
        <v>0</v>
      </c>
      <c r="F252" s="8">
        <v>382</v>
      </c>
      <c r="G252" s="8">
        <v>0</v>
      </c>
      <c r="H252" s="8">
        <v>382</v>
      </c>
      <c r="I252" s="8">
        <v>0</v>
      </c>
      <c r="J252" s="8">
        <v>382</v>
      </c>
      <c r="K252" s="8">
        <v>0</v>
      </c>
      <c r="L252" s="8">
        <v>0</v>
      </c>
      <c r="M252" s="8">
        <v>382</v>
      </c>
      <c r="N252" s="8">
        <f t="shared" si="21"/>
        <v>1910</v>
      </c>
      <c r="O252" s="8">
        <f t="shared" si="22"/>
        <v>386</v>
      </c>
      <c r="P252" s="9">
        <f t="shared" si="23"/>
        <v>0.8318815331010453</v>
      </c>
      <c r="Q252" s="8">
        <f t="shared" si="24"/>
        <v>1913.3333333333335</v>
      </c>
      <c r="R252" s="8">
        <f t="shared" si="25"/>
        <v>-3.333333333333485</v>
      </c>
    </row>
    <row r="253" spans="1:18" ht="12.75">
      <c r="A253" s="7">
        <v>20787</v>
      </c>
      <c r="B253" t="s">
        <v>263</v>
      </c>
      <c r="C253" s="8">
        <v>10414</v>
      </c>
      <c r="D253" s="8">
        <v>867.8399999999999</v>
      </c>
      <c r="E253" s="8">
        <v>867.8399999999999</v>
      </c>
      <c r="F253" s="8">
        <v>867.8399999999999</v>
      </c>
      <c r="G253" s="8">
        <v>867.8399999999999</v>
      </c>
      <c r="H253" s="8">
        <v>867.8399999999999</v>
      </c>
      <c r="I253" s="8">
        <v>867.8399999999999</v>
      </c>
      <c r="J253" s="8">
        <v>867.8399999999999</v>
      </c>
      <c r="K253" s="8">
        <v>867.8399999999999</v>
      </c>
      <c r="L253" s="8">
        <v>867.8399999999999</v>
      </c>
      <c r="M253" s="8">
        <v>867.8399999999999</v>
      </c>
      <c r="N253" s="8">
        <f t="shared" si="21"/>
        <v>8678.4</v>
      </c>
      <c r="O253" s="8">
        <f t="shared" si="22"/>
        <v>1735.6000000000004</v>
      </c>
      <c r="P253" s="9">
        <f t="shared" si="23"/>
        <v>0.8333397349721529</v>
      </c>
      <c r="Q253" s="8">
        <f t="shared" si="24"/>
        <v>8678.333333333334</v>
      </c>
      <c r="R253" s="8">
        <f t="shared" si="25"/>
        <v>0.06666666666569654</v>
      </c>
    </row>
    <row r="254" spans="1:18" ht="12.75">
      <c r="A254" s="7">
        <v>20248</v>
      </c>
      <c r="B254" t="s">
        <v>264</v>
      </c>
      <c r="C254" s="8">
        <v>3551</v>
      </c>
      <c r="D254" s="8">
        <v>0</v>
      </c>
      <c r="E254" s="8">
        <v>0</v>
      </c>
      <c r="F254" s="8">
        <v>3551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f t="shared" si="21"/>
        <v>3551</v>
      </c>
      <c r="O254" s="8">
        <f t="shared" si="22"/>
        <v>0</v>
      </c>
      <c r="P254" s="9">
        <f t="shared" si="23"/>
        <v>1</v>
      </c>
      <c r="Q254" s="8">
        <f t="shared" si="24"/>
        <v>2959.166666666667</v>
      </c>
      <c r="R254" s="8">
        <f t="shared" si="25"/>
        <v>591.833333333333</v>
      </c>
    </row>
    <row r="255" spans="1:18" ht="12.75">
      <c r="A255" s="7">
        <v>20778</v>
      </c>
      <c r="B255" t="s">
        <v>265</v>
      </c>
      <c r="C255" s="8">
        <v>15053</v>
      </c>
      <c r="D255" s="8">
        <v>0</v>
      </c>
      <c r="E255" s="8">
        <v>1255</v>
      </c>
      <c r="F255" s="8">
        <v>2510</v>
      </c>
      <c r="G255" s="8">
        <v>1254.9999999999998</v>
      </c>
      <c r="H255" s="8">
        <v>1255</v>
      </c>
      <c r="I255" s="8">
        <v>1255</v>
      </c>
      <c r="J255" s="8">
        <v>1255</v>
      </c>
      <c r="K255" s="8">
        <v>1255</v>
      </c>
      <c r="L255" s="8">
        <v>1255</v>
      </c>
      <c r="M255" s="8">
        <v>1255</v>
      </c>
      <c r="N255" s="8">
        <f t="shared" si="21"/>
        <v>12550</v>
      </c>
      <c r="O255" s="8">
        <f t="shared" si="22"/>
        <v>2503</v>
      </c>
      <c r="P255" s="9">
        <f t="shared" si="23"/>
        <v>0.8337208529861158</v>
      </c>
      <c r="Q255" s="8">
        <f t="shared" si="24"/>
        <v>12544.166666666668</v>
      </c>
      <c r="R255" s="8">
        <f t="shared" si="25"/>
        <v>5.833333333332121</v>
      </c>
    </row>
    <row r="256" spans="1:18" ht="12.75">
      <c r="A256" s="7">
        <v>20258</v>
      </c>
      <c r="B256" t="s">
        <v>266</v>
      </c>
      <c r="C256" s="8">
        <v>2264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1358.3999999999999</v>
      </c>
      <c r="J256" s="8">
        <v>0</v>
      </c>
      <c r="K256" s="8">
        <v>0</v>
      </c>
      <c r="L256" s="8">
        <v>0</v>
      </c>
      <c r="M256" s="8">
        <v>905.6000000000001</v>
      </c>
      <c r="N256" s="8">
        <f t="shared" si="21"/>
        <v>2264</v>
      </c>
      <c r="O256" s="8">
        <f t="shared" si="22"/>
        <v>0</v>
      </c>
      <c r="P256" s="9">
        <f t="shared" si="23"/>
        <v>1</v>
      </c>
      <c r="Q256" s="8">
        <f t="shared" si="24"/>
        <v>1886.6666666666665</v>
      </c>
      <c r="R256" s="8">
        <f t="shared" si="25"/>
        <v>377.3333333333335</v>
      </c>
    </row>
    <row r="257" spans="1:18" ht="12.75">
      <c r="A257" s="7">
        <v>20411</v>
      </c>
      <c r="B257" t="s">
        <v>267</v>
      </c>
      <c r="C257" s="8">
        <v>24735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f t="shared" si="21"/>
        <v>0</v>
      </c>
      <c r="O257" s="8">
        <f t="shared" si="22"/>
        <v>24735</v>
      </c>
      <c r="P257" s="9">
        <f t="shared" si="23"/>
        <v>0</v>
      </c>
      <c r="Q257" s="8">
        <f t="shared" si="24"/>
        <v>20612.5</v>
      </c>
      <c r="R257" s="8">
        <f t="shared" si="25"/>
        <v>-20612.5</v>
      </c>
    </row>
    <row r="258" spans="3:18" ht="12.75"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9"/>
      <c r="Q258" s="8"/>
      <c r="R258" s="8"/>
    </row>
    <row r="259" spans="1:18" ht="12.75">
      <c r="A259" s="7">
        <f>+COUNTA(A89:A258)</f>
        <v>169</v>
      </c>
      <c r="B259" t="s">
        <v>98</v>
      </c>
      <c r="C259" s="8">
        <f>SUM(C89:C258)</f>
        <v>1596269</v>
      </c>
      <c r="D259" s="8">
        <f aca="true" t="shared" si="26" ref="D259:R259">SUM(D89:D258)</f>
        <v>86829.64999999998</v>
      </c>
      <c r="E259" s="8">
        <f t="shared" si="26"/>
        <v>133180.89999999997</v>
      </c>
      <c r="F259" s="8">
        <f t="shared" si="26"/>
        <v>149927.58</v>
      </c>
      <c r="G259" s="8">
        <f t="shared" si="26"/>
        <v>103434.24999999997</v>
      </c>
      <c r="H259" s="8">
        <f t="shared" si="26"/>
        <v>131708.13999999998</v>
      </c>
      <c r="I259" s="8">
        <f t="shared" si="26"/>
        <v>107077.77999999997</v>
      </c>
      <c r="J259" s="8">
        <f t="shared" si="26"/>
        <v>93395.21999999996</v>
      </c>
      <c r="K259" s="8">
        <f t="shared" si="26"/>
        <v>123834.82999999997</v>
      </c>
      <c r="L259" s="8">
        <f t="shared" si="26"/>
        <v>96449.98999999999</v>
      </c>
      <c r="M259" s="8">
        <f t="shared" si="26"/>
        <v>142415.58000000002</v>
      </c>
      <c r="N259" s="8">
        <f t="shared" si="26"/>
        <v>1168253.92</v>
      </c>
      <c r="O259" s="8">
        <f t="shared" si="26"/>
        <v>428015.08</v>
      </c>
      <c r="P259" s="9">
        <f>+N259/C259</f>
        <v>0.7318653184394359</v>
      </c>
      <c r="Q259" s="8">
        <f t="shared" si="26"/>
        <v>1330224.1666666663</v>
      </c>
      <c r="R259" s="8">
        <f t="shared" si="26"/>
        <v>-161970.24666666667</v>
      </c>
    </row>
    <row r="260" spans="3:18" ht="12.75"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9"/>
      <c r="Q260" s="8"/>
      <c r="R260" s="8"/>
    </row>
    <row r="261" spans="1:18" ht="12.75">
      <c r="A261" s="6" t="s">
        <v>268</v>
      </c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9"/>
      <c r="Q261" s="8"/>
      <c r="R261" s="8"/>
    </row>
    <row r="262" spans="1:18" ht="12.75">
      <c r="A262" s="7">
        <v>25801</v>
      </c>
      <c r="B262" t="s">
        <v>269</v>
      </c>
      <c r="C262" s="8">
        <v>12691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f aca="true" t="shared" si="27" ref="N262:N325">SUM(D262:M262)</f>
        <v>0</v>
      </c>
      <c r="O262" s="8">
        <f aca="true" t="shared" si="28" ref="O262:O325">+C262-N262</f>
        <v>12691</v>
      </c>
      <c r="P262" s="9">
        <f aca="true" t="shared" si="29" ref="P262:P325">+N262/C262</f>
        <v>0</v>
      </c>
      <c r="Q262" s="8">
        <f aca="true" t="shared" si="30" ref="Q262:Q325">+C262/12*10</f>
        <v>10575.833333333332</v>
      </c>
      <c r="R262" s="8">
        <f aca="true" t="shared" si="31" ref="R262:R325">+N262-Q262</f>
        <v>-10575.833333333332</v>
      </c>
    </row>
    <row r="263" spans="1:18" ht="12.75">
      <c r="A263" s="7">
        <v>25100</v>
      </c>
      <c r="B263" t="s">
        <v>270</v>
      </c>
      <c r="C263" s="8">
        <v>43742</v>
      </c>
      <c r="D263" s="8">
        <v>3645.17</v>
      </c>
      <c r="E263" s="8">
        <v>3645.17</v>
      </c>
      <c r="F263" s="8">
        <v>3645.17</v>
      </c>
      <c r="G263" s="8">
        <v>8236.75</v>
      </c>
      <c r="H263" s="8">
        <v>3645.17</v>
      </c>
      <c r="I263" s="8">
        <v>3645.17</v>
      </c>
      <c r="J263" s="8">
        <v>3645.17</v>
      </c>
      <c r="K263" s="8">
        <v>3645.17</v>
      </c>
      <c r="L263" s="8">
        <v>3645.17</v>
      </c>
      <c r="M263" s="8">
        <v>3645.17</v>
      </c>
      <c r="N263" s="8">
        <f t="shared" si="27"/>
        <v>41043.27999999999</v>
      </c>
      <c r="O263" s="8">
        <f t="shared" si="28"/>
        <v>2698.7200000000084</v>
      </c>
      <c r="P263" s="9">
        <f t="shared" si="29"/>
        <v>0.9383036898175664</v>
      </c>
      <c r="Q263" s="8">
        <f t="shared" si="30"/>
        <v>36451.666666666664</v>
      </c>
      <c r="R263" s="8">
        <f t="shared" si="31"/>
        <v>4591.613333333327</v>
      </c>
    </row>
    <row r="264" spans="1:18" ht="12.75">
      <c r="A264" s="7">
        <v>25180</v>
      </c>
      <c r="B264" t="s">
        <v>271</v>
      </c>
      <c r="C264" s="8">
        <v>18808</v>
      </c>
      <c r="D264" s="8">
        <v>0</v>
      </c>
      <c r="E264" s="8">
        <v>0</v>
      </c>
      <c r="F264" s="8">
        <v>0</v>
      </c>
      <c r="G264" s="8">
        <v>797</v>
      </c>
      <c r="H264" s="8">
        <v>0</v>
      </c>
      <c r="I264" s="8">
        <v>637.85</v>
      </c>
      <c r="J264" s="8">
        <v>0</v>
      </c>
      <c r="K264" s="8">
        <v>0</v>
      </c>
      <c r="L264" s="8">
        <v>738.53</v>
      </c>
      <c r="M264" s="8">
        <v>0</v>
      </c>
      <c r="N264" s="8">
        <f t="shared" si="27"/>
        <v>2173.38</v>
      </c>
      <c r="O264" s="8">
        <f t="shared" si="28"/>
        <v>16634.62</v>
      </c>
      <c r="P264" s="9">
        <f t="shared" si="29"/>
        <v>0.11555614632071459</v>
      </c>
      <c r="Q264" s="8">
        <f t="shared" si="30"/>
        <v>15673.333333333332</v>
      </c>
      <c r="R264" s="8">
        <f t="shared" si="31"/>
        <v>-13499.953333333331</v>
      </c>
    </row>
    <row r="265" spans="1:18" ht="12.75">
      <c r="A265" s="7">
        <v>25110</v>
      </c>
      <c r="B265" t="s">
        <v>272</v>
      </c>
      <c r="C265" s="8">
        <v>16496</v>
      </c>
      <c r="D265" s="8">
        <v>16496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f t="shared" si="27"/>
        <v>16496</v>
      </c>
      <c r="O265" s="8">
        <f t="shared" si="28"/>
        <v>0</v>
      </c>
      <c r="P265" s="9">
        <f t="shared" si="29"/>
        <v>1</v>
      </c>
      <c r="Q265" s="8">
        <f t="shared" si="30"/>
        <v>13746.666666666668</v>
      </c>
      <c r="R265" s="8">
        <f t="shared" si="31"/>
        <v>2749.333333333332</v>
      </c>
    </row>
    <row r="266" spans="1:18" ht="12.75">
      <c r="A266" s="7">
        <v>25803</v>
      </c>
      <c r="B266" t="s">
        <v>273</v>
      </c>
      <c r="C266" s="8">
        <v>2145</v>
      </c>
      <c r="D266" s="8">
        <v>0</v>
      </c>
      <c r="E266" s="8">
        <v>0</v>
      </c>
      <c r="F266" s="8">
        <v>536.28</v>
      </c>
      <c r="G266" s="8">
        <v>0</v>
      </c>
      <c r="H266" s="8">
        <v>893.8</v>
      </c>
      <c r="I266" s="8">
        <v>0</v>
      </c>
      <c r="J266" s="8">
        <v>0</v>
      </c>
      <c r="K266" s="8">
        <v>357.52</v>
      </c>
      <c r="L266" s="8">
        <v>0</v>
      </c>
      <c r="M266" s="8">
        <v>357.4</v>
      </c>
      <c r="N266" s="8">
        <f t="shared" si="27"/>
        <v>2145</v>
      </c>
      <c r="O266" s="8">
        <f t="shared" si="28"/>
        <v>0</v>
      </c>
      <c r="P266" s="9">
        <f t="shared" si="29"/>
        <v>1</v>
      </c>
      <c r="Q266" s="8">
        <f t="shared" si="30"/>
        <v>1787.5</v>
      </c>
      <c r="R266" s="8">
        <f t="shared" si="31"/>
        <v>357.5</v>
      </c>
    </row>
    <row r="267" spans="1:18" ht="12.75">
      <c r="A267" s="7">
        <v>25831</v>
      </c>
      <c r="B267" t="s">
        <v>274</v>
      </c>
      <c r="C267" s="8">
        <v>1666</v>
      </c>
      <c r="D267" s="8">
        <v>0</v>
      </c>
      <c r="E267" s="8">
        <v>300</v>
      </c>
      <c r="F267" s="8">
        <v>500</v>
      </c>
      <c r="G267" s="8">
        <v>0</v>
      </c>
      <c r="H267" s="8">
        <v>500</v>
      </c>
      <c r="I267" s="8">
        <v>0</v>
      </c>
      <c r="J267" s="8">
        <v>0</v>
      </c>
      <c r="K267" s="8">
        <v>366</v>
      </c>
      <c r="L267" s="8">
        <v>0</v>
      </c>
      <c r="M267" s="8">
        <v>0</v>
      </c>
      <c r="N267" s="8">
        <f t="shared" si="27"/>
        <v>1666</v>
      </c>
      <c r="O267" s="8">
        <f t="shared" si="28"/>
        <v>0</v>
      </c>
      <c r="P267" s="9">
        <f t="shared" si="29"/>
        <v>1</v>
      </c>
      <c r="Q267" s="8">
        <f t="shared" si="30"/>
        <v>1388.3333333333335</v>
      </c>
      <c r="R267" s="8">
        <f t="shared" si="31"/>
        <v>277.6666666666665</v>
      </c>
    </row>
    <row r="268" spans="1:18" ht="12.75">
      <c r="A268" s="7">
        <v>25480</v>
      </c>
      <c r="B268" t="s">
        <v>275</v>
      </c>
      <c r="C268" s="8">
        <v>6251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f t="shared" si="27"/>
        <v>0</v>
      </c>
      <c r="O268" s="8">
        <f t="shared" si="28"/>
        <v>6251</v>
      </c>
      <c r="P268" s="9">
        <f t="shared" si="29"/>
        <v>0</v>
      </c>
      <c r="Q268" s="8">
        <f t="shared" si="30"/>
        <v>5209.166666666666</v>
      </c>
      <c r="R268" s="8">
        <f t="shared" si="31"/>
        <v>-5209.166666666666</v>
      </c>
    </row>
    <row r="269" spans="1:18" ht="12.75">
      <c r="A269" s="7">
        <v>25131</v>
      </c>
      <c r="B269" t="s">
        <v>276</v>
      </c>
      <c r="C269" s="8">
        <v>6643</v>
      </c>
      <c r="D269" s="8">
        <v>0</v>
      </c>
      <c r="E269" s="8">
        <v>1107.1799999999998</v>
      </c>
      <c r="F269" s="8">
        <v>553.5899999999999</v>
      </c>
      <c r="G269" s="8">
        <v>0</v>
      </c>
      <c r="H269" s="8">
        <v>1107.1799999999998</v>
      </c>
      <c r="I269" s="8">
        <v>553.5899999999999</v>
      </c>
      <c r="J269" s="8">
        <v>553.5899999999999</v>
      </c>
      <c r="K269" s="8">
        <v>553.5899999999999</v>
      </c>
      <c r="L269" s="8">
        <v>553.5899999999999</v>
      </c>
      <c r="M269" s="8">
        <v>553.5899999999999</v>
      </c>
      <c r="N269" s="8">
        <f t="shared" si="27"/>
        <v>5535.900000000001</v>
      </c>
      <c r="O269" s="8">
        <f t="shared" si="28"/>
        <v>1107.0999999999995</v>
      </c>
      <c r="P269" s="9">
        <f t="shared" si="29"/>
        <v>0.8333433689598074</v>
      </c>
      <c r="Q269" s="8">
        <f t="shared" si="30"/>
        <v>5535.833333333334</v>
      </c>
      <c r="R269" s="8">
        <f t="shared" si="31"/>
        <v>0.06666666666660603</v>
      </c>
    </row>
    <row r="270" spans="1:18" ht="12.75">
      <c r="A270" s="7">
        <v>25826</v>
      </c>
      <c r="B270" t="s">
        <v>277</v>
      </c>
      <c r="C270" s="8">
        <v>14857</v>
      </c>
      <c r="D270" s="8">
        <v>0</v>
      </c>
      <c r="E270" s="8">
        <v>0</v>
      </c>
      <c r="F270" s="8">
        <v>1224</v>
      </c>
      <c r="G270" s="8">
        <v>0</v>
      </c>
      <c r="H270" s="8">
        <v>0</v>
      </c>
      <c r="I270" s="8">
        <v>1000</v>
      </c>
      <c r="J270" s="8">
        <v>755.0000000000001</v>
      </c>
      <c r="K270" s="8">
        <v>1200</v>
      </c>
      <c r="L270" s="8">
        <v>0</v>
      </c>
      <c r="M270" s="8">
        <v>2000</v>
      </c>
      <c r="N270" s="8">
        <f t="shared" si="27"/>
        <v>6179</v>
      </c>
      <c r="O270" s="8">
        <f t="shared" si="28"/>
        <v>8678</v>
      </c>
      <c r="P270" s="9">
        <f t="shared" si="29"/>
        <v>0.41589822979067104</v>
      </c>
      <c r="Q270" s="8">
        <f t="shared" si="30"/>
        <v>12380.833333333332</v>
      </c>
      <c r="R270" s="8">
        <f t="shared" si="31"/>
        <v>-6201.833333333332</v>
      </c>
    </row>
    <row r="271" spans="1:18" ht="12.75">
      <c r="A271" s="7">
        <v>25817</v>
      </c>
      <c r="B271" t="s">
        <v>278</v>
      </c>
      <c r="C271" s="8">
        <v>2552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f t="shared" si="27"/>
        <v>0</v>
      </c>
      <c r="O271" s="8">
        <f t="shared" si="28"/>
        <v>2552</v>
      </c>
      <c r="P271" s="9">
        <f t="shared" si="29"/>
        <v>0</v>
      </c>
      <c r="Q271" s="8">
        <f t="shared" si="30"/>
        <v>2126.6666666666665</v>
      </c>
      <c r="R271" s="8">
        <f t="shared" si="31"/>
        <v>-2126.6666666666665</v>
      </c>
    </row>
    <row r="272" spans="1:18" ht="12.75">
      <c r="A272" s="7">
        <v>25501</v>
      </c>
      <c r="B272" t="s">
        <v>279</v>
      </c>
      <c r="C272" s="8">
        <v>7043</v>
      </c>
      <c r="D272" s="8">
        <v>0</v>
      </c>
      <c r="E272" s="8">
        <v>586.92</v>
      </c>
      <c r="F272" s="8">
        <v>586.92</v>
      </c>
      <c r="G272" s="8">
        <v>586.9200000000001</v>
      </c>
      <c r="H272" s="8">
        <v>586.9200000000001</v>
      </c>
      <c r="I272" s="8">
        <v>536.9200000000001</v>
      </c>
      <c r="J272" s="8">
        <v>586.92</v>
      </c>
      <c r="K272" s="8">
        <v>646.92</v>
      </c>
      <c r="L272" s="8">
        <v>586.92</v>
      </c>
      <c r="M272" s="8">
        <v>586.92</v>
      </c>
      <c r="N272" s="8">
        <f t="shared" si="27"/>
        <v>5292.280000000001</v>
      </c>
      <c r="O272" s="8">
        <f t="shared" si="28"/>
        <v>1750.7199999999993</v>
      </c>
      <c r="P272" s="9">
        <f t="shared" si="29"/>
        <v>0.7514241090444413</v>
      </c>
      <c r="Q272" s="8">
        <f t="shared" si="30"/>
        <v>5869.166666666666</v>
      </c>
      <c r="R272" s="8">
        <f t="shared" si="31"/>
        <v>-576.8866666666654</v>
      </c>
    </row>
    <row r="273" spans="1:18" ht="12.75">
      <c r="A273" s="7">
        <v>25805</v>
      </c>
      <c r="B273" t="s">
        <v>280</v>
      </c>
      <c r="C273" s="8">
        <v>2250</v>
      </c>
      <c r="D273" s="8">
        <v>0</v>
      </c>
      <c r="E273" s="8">
        <v>0</v>
      </c>
      <c r="F273" s="8">
        <v>750</v>
      </c>
      <c r="G273" s="8">
        <v>0</v>
      </c>
      <c r="H273" s="8">
        <v>0</v>
      </c>
      <c r="I273" s="8">
        <v>750</v>
      </c>
      <c r="J273" s="8">
        <v>0</v>
      </c>
      <c r="K273" s="8">
        <v>0</v>
      </c>
      <c r="L273" s="8">
        <v>0</v>
      </c>
      <c r="M273" s="8">
        <v>750</v>
      </c>
      <c r="N273" s="8">
        <f t="shared" si="27"/>
        <v>2250</v>
      </c>
      <c r="O273" s="8">
        <f t="shared" si="28"/>
        <v>0</v>
      </c>
      <c r="P273" s="9">
        <f t="shared" si="29"/>
        <v>1</v>
      </c>
      <c r="Q273" s="8">
        <f t="shared" si="30"/>
        <v>1875</v>
      </c>
      <c r="R273" s="8">
        <f t="shared" si="31"/>
        <v>375</v>
      </c>
    </row>
    <row r="274" spans="1:18" ht="12.75">
      <c r="A274" s="7">
        <v>25321</v>
      </c>
      <c r="B274" t="s">
        <v>281</v>
      </c>
      <c r="C274" s="8">
        <v>8797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5500</v>
      </c>
      <c r="K274" s="8">
        <v>0</v>
      </c>
      <c r="L274" s="8">
        <v>0</v>
      </c>
      <c r="M274" s="8">
        <v>0</v>
      </c>
      <c r="N274" s="8">
        <f t="shared" si="27"/>
        <v>5500</v>
      </c>
      <c r="O274" s="8">
        <f t="shared" si="28"/>
        <v>3297</v>
      </c>
      <c r="P274" s="9">
        <f t="shared" si="29"/>
        <v>0.6252131408434694</v>
      </c>
      <c r="Q274" s="8">
        <f t="shared" si="30"/>
        <v>7330.833333333334</v>
      </c>
      <c r="R274" s="8">
        <f t="shared" si="31"/>
        <v>-1830.833333333334</v>
      </c>
    </row>
    <row r="275" spans="1:18" ht="12.75">
      <c r="A275" s="7">
        <v>25330</v>
      </c>
      <c r="B275" t="s">
        <v>282</v>
      </c>
      <c r="C275" s="8">
        <v>8054</v>
      </c>
      <c r="D275" s="8">
        <v>671.1700000000001</v>
      </c>
      <c r="E275" s="8">
        <v>671.1700000000001</v>
      </c>
      <c r="F275" s="8">
        <v>672.67</v>
      </c>
      <c r="G275" s="8">
        <v>0</v>
      </c>
      <c r="H275" s="8">
        <v>1343.34</v>
      </c>
      <c r="I275" s="8">
        <v>671.67</v>
      </c>
      <c r="J275" s="8">
        <v>671.67</v>
      </c>
      <c r="K275" s="8">
        <v>671.67</v>
      </c>
      <c r="L275" s="8">
        <v>671.66</v>
      </c>
      <c r="M275" s="8">
        <v>671.66</v>
      </c>
      <c r="N275" s="8">
        <f t="shared" si="27"/>
        <v>6716.68</v>
      </c>
      <c r="O275" s="8">
        <f t="shared" si="28"/>
        <v>1337.3199999999997</v>
      </c>
      <c r="P275" s="9">
        <f t="shared" si="29"/>
        <v>0.8339557983610628</v>
      </c>
      <c r="Q275" s="8">
        <f t="shared" si="30"/>
        <v>6711.666666666666</v>
      </c>
      <c r="R275" s="8">
        <f t="shared" si="31"/>
        <v>5.013333333334231</v>
      </c>
    </row>
    <row r="276" spans="1:18" ht="12.75">
      <c r="A276" s="7">
        <v>25200</v>
      </c>
      <c r="B276" t="s">
        <v>283</v>
      </c>
      <c r="C276" s="8">
        <v>212526</v>
      </c>
      <c r="D276" s="8">
        <v>0</v>
      </c>
      <c r="E276" s="8">
        <v>0</v>
      </c>
      <c r="F276" s="8">
        <v>40000</v>
      </c>
      <c r="G276" s="8">
        <v>59999.99999999999</v>
      </c>
      <c r="H276" s="8">
        <v>10000</v>
      </c>
      <c r="I276" s="8">
        <v>0</v>
      </c>
      <c r="J276" s="8">
        <v>0</v>
      </c>
      <c r="K276" s="8">
        <v>0</v>
      </c>
      <c r="L276" s="8">
        <v>0</v>
      </c>
      <c r="M276" s="8">
        <v>40000</v>
      </c>
      <c r="N276" s="8">
        <f t="shared" si="27"/>
        <v>150000</v>
      </c>
      <c r="O276" s="8">
        <f t="shared" si="28"/>
        <v>62526</v>
      </c>
      <c r="P276" s="9">
        <f t="shared" si="29"/>
        <v>0.7057959967251066</v>
      </c>
      <c r="Q276" s="8">
        <f t="shared" si="30"/>
        <v>177105</v>
      </c>
      <c r="R276" s="8">
        <f t="shared" si="31"/>
        <v>-27105</v>
      </c>
    </row>
    <row r="277" spans="1:18" ht="12.75">
      <c r="A277" s="7">
        <v>25807</v>
      </c>
      <c r="B277" t="s">
        <v>284</v>
      </c>
      <c r="C277" s="8">
        <v>5468</v>
      </c>
      <c r="D277" s="8">
        <v>500</v>
      </c>
      <c r="E277" s="8">
        <v>0</v>
      </c>
      <c r="F277" s="8">
        <v>910</v>
      </c>
      <c r="G277" s="8">
        <v>455</v>
      </c>
      <c r="H277" s="8">
        <v>0</v>
      </c>
      <c r="I277" s="8">
        <v>910</v>
      </c>
      <c r="J277" s="8">
        <v>455</v>
      </c>
      <c r="K277" s="8">
        <v>0</v>
      </c>
      <c r="L277" s="8">
        <v>0</v>
      </c>
      <c r="M277" s="8">
        <v>910</v>
      </c>
      <c r="N277" s="8">
        <f t="shared" si="27"/>
        <v>4140</v>
      </c>
      <c r="O277" s="8">
        <f t="shared" si="28"/>
        <v>1328</v>
      </c>
      <c r="P277" s="9">
        <f t="shared" si="29"/>
        <v>0.7571324067300659</v>
      </c>
      <c r="Q277" s="8">
        <f t="shared" si="30"/>
        <v>4556.666666666667</v>
      </c>
      <c r="R277" s="8">
        <f t="shared" si="31"/>
        <v>-416.66666666666697</v>
      </c>
    </row>
    <row r="278" spans="1:18" ht="12.75">
      <c r="A278" s="7">
        <v>25808</v>
      </c>
      <c r="B278" t="s">
        <v>285</v>
      </c>
      <c r="C278" s="8">
        <v>30121</v>
      </c>
      <c r="D278" s="8">
        <v>0</v>
      </c>
      <c r="E278" s="8">
        <v>0</v>
      </c>
      <c r="F278" s="8">
        <v>7530.25</v>
      </c>
      <c r="G278" s="8">
        <v>0</v>
      </c>
      <c r="H278" s="8">
        <v>100</v>
      </c>
      <c r="I278" s="8">
        <v>7530.25</v>
      </c>
      <c r="J278" s="8">
        <v>0</v>
      </c>
      <c r="K278" s="8">
        <v>0</v>
      </c>
      <c r="L278" s="8">
        <v>7530.25</v>
      </c>
      <c r="M278" s="8">
        <v>0</v>
      </c>
      <c r="N278" s="8">
        <f t="shared" si="27"/>
        <v>22690.75</v>
      </c>
      <c r="O278" s="8">
        <f t="shared" si="28"/>
        <v>7430.25</v>
      </c>
      <c r="P278" s="9">
        <f t="shared" si="29"/>
        <v>0.7533199428969821</v>
      </c>
      <c r="Q278" s="8">
        <f t="shared" si="30"/>
        <v>25100.833333333336</v>
      </c>
      <c r="R278" s="8">
        <f t="shared" si="31"/>
        <v>-2410.0833333333358</v>
      </c>
    </row>
    <row r="279" spans="1:18" ht="12.75">
      <c r="A279" s="7">
        <v>25341</v>
      </c>
      <c r="B279" t="s">
        <v>286</v>
      </c>
      <c r="C279" s="8">
        <v>27594</v>
      </c>
      <c r="D279" s="8">
        <v>0</v>
      </c>
      <c r="E279" s="8">
        <v>630</v>
      </c>
      <c r="F279" s="8">
        <v>3300</v>
      </c>
      <c r="G279" s="8">
        <v>2655</v>
      </c>
      <c r="H279" s="8">
        <v>2045</v>
      </c>
      <c r="I279" s="8">
        <v>1430</v>
      </c>
      <c r="J279" s="8">
        <v>4969</v>
      </c>
      <c r="K279" s="8">
        <v>1325</v>
      </c>
      <c r="L279" s="8">
        <v>1170</v>
      </c>
      <c r="M279" s="8">
        <v>875</v>
      </c>
      <c r="N279" s="8">
        <f t="shared" si="27"/>
        <v>18399</v>
      </c>
      <c r="O279" s="8">
        <f t="shared" si="28"/>
        <v>9195</v>
      </c>
      <c r="P279" s="9">
        <f t="shared" si="29"/>
        <v>0.6667753859534682</v>
      </c>
      <c r="Q279" s="8">
        <f t="shared" si="30"/>
        <v>22995</v>
      </c>
      <c r="R279" s="8">
        <f t="shared" si="31"/>
        <v>-4596</v>
      </c>
    </row>
    <row r="280" spans="1:18" ht="12.75">
      <c r="A280" s="7">
        <v>25350</v>
      </c>
      <c r="B280" t="s">
        <v>287</v>
      </c>
      <c r="C280" s="8">
        <v>8398</v>
      </c>
      <c r="D280" s="8">
        <v>3398.0000000000005</v>
      </c>
      <c r="E280" s="8">
        <v>3000</v>
      </c>
      <c r="F280" s="8">
        <v>2000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f t="shared" si="27"/>
        <v>8398</v>
      </c>
      <c r="O280" s="8">
        <f t="shared" si="28"/>
        <v>0</v>
      </c>
      <c r="P280" s="9">
        <f t="shared" si="29"/>
        <v>1</v>
      </c>
      <c r="Q280" s="8">
        <f t="shared" si="30"/>
        <v>6998.333333333334</v>
      </c>
      <c r="R280" s="8">
        <f t="shared" si="31"/>
        <v>1399.666666666666</v>
      </c>
    </row>
    <row r="281" spans="1:18" ht="12.75">
      <c r="A281" s="7">
        <v>25360</v>
      </c>
      <c r="B281" t="s">
        <v>288</v>
      </c>
      <c r="C281" s="8">
        <v>92292</v>
      </c>
      <c r="D281" s="8">
        <v>0</v>
      </c>
      <c r="E281" s="8">
        <v>7661.01</v>
      </c>
      <c r="F281" s="8">
        <v>7661.01</v>
      </c>
      <c r="G281" s="8">
        <v>0</v>
      </c>
      <c r="H281" s="8">
        <v>7661.01</v>
      </c>
      <c r="I281" s="8">
        <v>7691.01</v>
      </c>
      <c r="J281" s="8">
        <v>7691.01</v>
      </c>
      <c r="K281" s="8">
        <v>0</v>
      </c>
      <c r="L281" s="8">
        <v>15382.02</v>
      </c>
      <c r="M281" s="8">
        <v>7691.01</v>
      </c>
      <c r="N281" s="8">
        <f t="shared" si="27"/>
        <v>61438.08000000001</v>
      </c>
      <c r="O281" s="8">
        <f t="shared" si="28"/>
        <v>30853.91999999999</v>
      </c>
      <c r="P281" s="9">
        <f t="shared" si="29"/>
        <v>0.6656923677025095</v>
      </c>
      <c r="Q281" s="8">
        <f t="shared" si="30"/>
        <v>76910</v>
      </c>
      <c r="R281" s="8">
        <f t="shared" si="31"/>
        <v>-15471.919999999991</v>
      </c>
    </row>
    <row r="282" spans="1:18" ht="12.75">
      <c r="A282" s="7">
        <v>25151</v>
      </c>
      <c r="B282" t="s">
        <v>289</v>
      </c>
      <c r="C282" s="8">
        <v>8992</v>
      </c>
      <c r="D282" s="8">
        <v>0</v>
      </c>
      <c r="E282" s="8">
        <v>2000</v>
      </c>
      <c r="F282" s="8">
        <v>0</v>
      </c>
      <c r="G282" s="8">
        <v>2000</v>
      </c>
      <c r="H282" s="8">
        <v>0</v>
      </c>
      <c r="I282" s="8">
        <v>1300</v>
      </c>
      <c r="J282" s="8">
        <v>1300</v>
      </c>
      <c r="K282" s="8">
        <v>1000</v>
      </c>
      <c r="L282" s="8">
        <v>0</v>
      </c>
      <c r="M282" s="8">
        <v>0</v>
      </c>
      <c r="N282" s="8">
        <f t="shared" si="27"/>
        <v>7600</v>
      </c>
      <c r="O282" s="8">
        <f t="shared" si="28"/>
        <v>1392</v>
      </c>
      <c r="P282" s="9">
        <f t="shared" si="29"/>
        <v>0.8451957295373665</v>
      </c>
      <c r="Q282" s="8">
        <f t="shared" si="30"/>
        <v>7493.333333333334</v>
      </c>
      <c r="R282" s="8">
        <f t="shared" si="31"/>
        <v>106.66666666666606</v>
      </c>
    </row>
    <row r="283" spans="1:18" ht="12.75">
      <c r="A283" s="7">
        <v>25371</v>
      </c>
      <c r="B283" t="s">
        <v>290</v>
      </c>
      <c r="C283" s="8">
        <v>2960</v>
      </c>
      <c r="D283" s="8">
        <v>0</v>
      </c>
      <c r="E283" s="8">
        <v>740</v>
      </c>
      <c r="F283" s="8">
        <v>0</v>
      </c>
      <c r="G283" s="8">
        <v>0</v>
      </c>
      <c r="H283" s="8">
        <v>740</v>
      </c>
      <c r="I283" s="8">
        <v>0</v>
      </c>
      <c r="J283" s="8">
        <v>0</v>
      </c>
      <c r="K283" s="8">
        <v>0</v>
      </c>
      <c r="L283" s="8">
        <v>1480</v>
      </c>
      <c r="M283" s="8">
        <v>0</v>
      </c>
      <c r="N283" s="8">
        <f t="shared" si="27"/>
        <v>2960</v>
      </c>
      <c r="O283" s="8">
        <f t="shared" si="28"/>
        <v>0</v>
      </c>
      <c r="P283" s="9">
        <f t="shared" si="29"/>
        <v>1</v>
      </c>
      <c r="Q283" s="8">
        <f t="shared" si="30"/>
        <v>2466.6666666666665</v>
      </c>
      <c r="R283" s="8">
        <f t="shared" si="31"/>
        <v>493.3333333333335</v>
      </c>
    </row>
    <row r="284" spans="1:18" ht="12.75">
      <c r="A284" s="7">
        <v>25400</v>
      </c>
      <c r="B284" t="s">
        <v>291</v>
      </c>
      <c r="C284" s="8">
        <v>67217</v>
      </c>
      <c r="D284" s="8">
        <v>0</v>
      </c>
      <c r="E284" s="8">
        <v>0</v>
      </c>
      <c r="F284" s="8">
        <v>0</v>
      </c>
      <c r="G284" s="8">
        <v>33608.5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16804.25</v>
      </c>
      <c r="N284" s="8">
        <f t="shared" si="27"/>
        <v>50412.75</v>
      </c>
      <c r="O284" s="8">
        <f t="shared" si="28"/>
        <v>16804.25</v>
      </c>
      <c r="P284" s="9">
        <f t="shared" si="29"/>
        <v>0.75</v>
      </c>
      <c r="Q284" s="8">
        <f t="shared" si="30"/>
        <v>56014.16666666667</v>
      </c>
      <c r="R284" s="8">
        <f t="shared" si="31"/>
        <v>-5601.4166666666715</v>
      </c>
    </row>
    <row r="285" spans="1:18" ht="12.75">
      <c r="A285" s="7">
        <v>25325</v>
      </c>
      <c r="B285" t="s">
        <v>292</v>
      </c>
      <c r="C285" s="8">
        <v>14369</v>
      </c>
      <c r="D285" s="8">
        <v>1197.42</v>
      </c>
      <c r="E285" s="8">
        <v>1197.42</v>
      </c>
      <c r="F285" s="8">
        <v>1197.42</v>
      </c>
      <c r="G285" s="8">
        <v>1197.42</v>
      </c>
      <c r="H285" s="8">
        <v>1197.42</v>
      </c>
      <c r="I285" s="8">
        <v>1197.42</v>
      </c>
      <c r="J285" s="8">
        <v>1197.42</v>
      </c>
      <c r="K285" s="8">
        <v>0</v>
      </c>
      <c r="L285" s="8">
        <v>2394.84</v>
      </c>
      <c r="M285" s="8">
        <v>1197.42</v>
      </c>
      <c r="N285" s="8">
        <f t="shared" si="27"/>
        <v>11974.2</v>
      </c>
      <c r="O285" s="8">
        <f t="shared" si="28"/>
        <v>2394.7999999999993</v>
      </c>
      <c r="P285" s="9">
        <f t="shared" si="29"/>
        <v>0.8333356531421812</v>
      </c>
      <c r="Q285" s="8">
        <f t="shared" si="30"/>
        <v>11974.166666666668</v>
      </c>
      <c r="R285" s="8">
        <f t="shared" si="31"/>
        <v>0.03333333333284827</v>
      </c>
    </row>
    <row r="286" spans="1:18" ht="12.75">
      <c r="A286" s="7">
        <v>25210</v>
      </c>
      <c r="B286" t="s">
        <v>293</v>
      </c>
      <c r="C286" s="8">
        <v>64735</v>
      </c>
      <c r="D286" s="8">
        <v>0</v>
      </c>
      <c r="E286" s="8">
        <v>0</v>
      </c>
      <c r="F286" s="8">
        <v>16183.75</v>
      </c>
      <c r="G286" s="8">
        <v>935</v>
      </c>
      <c r="H286" s="8">
        <v>15248.75</v>
      </c>
      <c r="I286" s="8">
        <v>0</v>
      </c>
      <c r="J286" s="8">
        <v>0</v>
      </c>
      <c r="K286" s="8">
        <v>16183.75</v>
      </c>
      <c r="L286" s="8">
        <v>0</v>
      </c>
      <c r="M286" s="8">
        <v>16183.75</v>
      </c>
      <c r="N286" s="8">
        <f t="shared" si="27"/>
        <v>64735</v>
      </c>
      <c r="O286" s="8">
        <f t="shared" si="28"/>
        <v>0</v>
      </c>
      <c r="P286" s="9">
        <f t="shared" si="29"/>
        <v>1</v>
      </c>
      <c r="Q286" s="8">
        <f t="shared" si="30"/>
        <v>53945.83333333333</v>
      </c>
      <c r="R286" s="8">
        <f t="shared" si="31"/>
        <v>10789.166666666672</v>
      </c>
    </row>
    <row r="287" spans="1:18" ht="12.75">
      <c r="A287" s="7">
        <v>25741</v>
      </c>
      <c r="B287" t="s">
        <v>294</v>
      </c>
      <c r="C287" s="8">
        <v>10056</v>
      </c>
      <c r="D287" s="8">
        <v>0</v>
      </c>
      <c r="E287" s="8">
        <v>0</v>
      </c>
      <c r="F287" s="8">
        <v>2514</v>
      </c>
      <c r="G287" s="8">
        <v>2514</v>
      </c>
      <c r="H287" s="8">
        <v>0</v>
      </c>
      <c r="I287" s="8">
        <v>0</v>
      </c>
      <c r="J287" s="8">
        <v>0</v>
      </c>
      <c r="K287" s="8">
        <v>0</v>
      </c>
      <c r="L287" s="8">
        <v>2514</v>
      </c>
      <c r="M287" s="8">
        <v>0</v>
      </c>
      <c r="N287" s="8">
        <f t="shared" si="27"/>
        <v>7542</v>
      </c>
      <c r="O287" s="8">
        <f t="shared" si="28"/>
        <v>2514</v>
      </c>
      <c r="P287" s="9">
        <f t="shared" si="29"/>
        <v>0.75</v>
      </c>
      <c r="Q287" s="8">
        <f t="shared" si="30"/>
        <v>8380</v>
      </c>
      <c r="R287" s="8">
        <f t="shared" si="31"/>
        <v>-838</v>
      </c>
    </row>
    <row r="288" spans="1:18" ht="12.75">
      <c r="A288" s="7">
        <v>25841</v>
      </c>
      <c r="B288" t="s">
        <v>295</v>
      </c>
      <c r="C288" s="8">
        <v>2239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1119</v>
      </c>
      <c r="L288" s="8">
        <v>0</v>
      </c>
      <c r="M288" s="8">
        <v>0</v>
      </c>
      <c r="N288" s="8">
        <f t="shared" si="27"/>
        <v>1119</v>
      </c>
      <c r="O288" s="8">
        <f t="shared" si="28"/>
        <v>1120</v>
      </c>
      <c r="P288" s="9">
        <f t="shared" si="29"/>
        <v>0.49977668602054487</v>
      </c>
      <c r="Q288" s="8">
        <f t="shared" si="30"/>
        <v>1865.8333333333335</v>
      </c>
      <c r="R288" s="8">
        <f t="shared" si="31"/>
        <v>-746.8333333333335</v>
      </c>
    </row>
    <row r="289" spans="1:18" ht="12.75">
      <c r="A289" s="7">
        <v>25430</v>
      </c>
      <c r="B289" t="s">
        <v>296</v>
      </c>
      <c r="C289" s="8">
        <v>6334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527.83</v>
      </c>
      <c r="K289" s="8">
        <v>0</v>
      </c>
      <c r="L289" s="8">
        <v>500</v>
      </c>
      <c r="M289" s="8">
        <v>0</v>
      </c>
      <c r="N289" s="8">
        <f t="shared" si="27"/>
        <v>1027.83</v>
      </c>
      <c r="O289" s="8">
        <f t="shared" si="28"/>
        <v>5306.17</v>
      </c>
      <c r="P289" s="9">
        <f t="shared" si="29"/>
        <v>0.16227186611935585</v>
      </c>
      <c r="Q289" s="8">
        <f t="shared" si="30"/>
        <v>5278.333333333334</v>
      </c>
      <c r="R289" s="8">
        <f t="shared" si="31"/>
        <v>-4250.503333333334</v>
      </c>
    </row>
    <row r="290" spans="1:18" ht="12.75">
      <c r="A290" s="7">
        <v>25690</v>
      </c>
      <c r="B290" t="s">
        <v>297</v>
      </c>
      <c r="C290" s="8">
        <v>60308</v>
      </c>
      <c r="D290" s="8">
        <v>6030.8</v>
      </c>
      <c r="E290" s="8">
        <v>6030.8</v>
      </c>
      <c r="F290" s="8">
        <v>0</v>
      </c>
      <c r="G290" s="8">
        <v>6030.8</v>
      </c>
      <c r="H290" s="8">
        <v>6030.8</v>
      </c>
      <c r="I290" s="8">
        <v>0</v>
      </c>
      <c r="J290" s="8">
        <v>12061.6</v>
      </c>
      <c r="K290" s="8">
        <v>0</v>
      </c>
      <c r="L290" s="8">
        <v>6030.8</v>
      </c>
      <c r="M290" s="8">
        <v>0</v>
      </c>
      <c r="N290" s="8">
        <f t="shared" si="27"/>
        <v>42215.600000000006</v>
      </c>
      <c r="O290" s="8">
        <f t="shared" si="28"/>
        <v>18092.399999999994</v>
      </c>
      <c r="P290" s="9">
        <f t="shared" si="29"/>
        <v>0.7000000000000001</v>
      </c>
      <c r="Q290" s="8">
        <f t="shared" si="30"/>
        <v>50256.66666666667</v>
      </c>
      <c r="R290" s="8">
        <f t="shared" si="31"/>
        <v>-8041.066666666666</v>
      </c>
    </row>
    <row r="291" spans="1:18" ht="12.75">
      <c r="A291" s="7">
        <v>25440</v>
      </c>
      <c r="B291" t="s">
        <v>298</v>
      </c>
      <c r="C291" s="8">
        <v>14593</v>
      </c>
      <c r="D291" s="8">
        <v>1216.08</v>
      </c>
      <c r="E291" s="8">
        <v>1216.08</v>
      </c>
      <c r="F291" s="8">
        <v>1216.09</v>
      </c>
      <c r="G291" s="8">
        <v>1216.09</v>
      </c>
      <c r="H291" s="8">
        <v>1216.08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f t="shared" si="27"/>
        <v>6080.42</v>
      </c>
      <c r="O291" s="8">
        <f t="shared" si="28"/>
        <v>8512.58</v>
      </c>
      <c r="P291" s="9">
        <f t="shared" si="29"/>
        <v>0.4166668950866854</v>
      </c>
      <c r="Q291" s="8">
        <f t="shared" si="30"/>
        <v>12160.833333333332</v>
      </c>
      <c r="R291" s="8">
        <f t="shared" si="31"/>
        <v>-6080.413333333332</v>
      </c>
    </row>
    <row r="292" spans="1:18" ht="12.75">
      <c r="A292" s="7">
        <v>25500</v>
      </c>
      <c r="B292" t="s">
        <v>299</v>
      </c>
      <c r="C292" s="8">
        <v>132874</v>
      </c>
      <c r="D292" s="8">
        <v>0</v>
      </c>
      <c r="E292" s="8">
        <v>11072.83</v>
      </c>
      <c r="F292" s="8">
        <v>11072.83</v>
      </c>
      <c r="G292" s="8">
        <v>11072.83</v>
      </c>
      <c r="H292" s="8">
        <v>11072.83</v>
      </c>
      <c r="I292" s="8">
        <v>11072.83</v>
      </c>
      <c r="J292" s="8">
        <v>11072.83</v>
      </c>
      <c r="K292" s="8">
        <v>11072.83</v>
      </c>
      <c r="L292" s="8">
        <v>11072.83</v>
      </c>
      <c r="M292" s="8">
        <v>11072.83</v>
      </c>
      <c r="N292" s="8">
        <f t="shared" si="27"/>
        <v>99655.47</v>
      </c>
      <c r="O292" s="8">
        <f t="shared" si="28"/>
        <v>33218.53</v>
      </c>
      <c r="P292" s="9">
        <f t="shared" si="29"/>
        <v>0.7499997742221954</v>
      </c>
      <c r="Q292" s="8">
        <f t="shared" si="30"/>
        <v>110728.33333333334</v>
      </c>
      <c r="R292" s="8">
        <f t="shared" si="31"/>
        <v>-11072.863333333342</v>
      </c>
    </row>
    <row r="293" spans="1:18" ht="12.75">
      <c r="A293" s="7">
        <v>25811</v>
      </c>
      <c r="B293" t="s">
        <v>300</v>
      </c>
      <c r="C293" s="8">
        <v>6656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f t="shared" si="27"/>
        <v>0</v>
      </c>
      <c r="O293" s="8">
        <f t="shared" si="28"/>
        <v>6656</v>
      </c>
      <c r="P293" s="9">
        <f t="shared" si="29"/>
        <v>0</v>
      </c>
      <c r="Q293" s="8">
        <f t="shared" si="30"/>
        <v>5546.666666666666</v>
      </c>
      <c r="R293" s="8">
        <f t="shared" si="31"/>
        <v>-5546.666666666666</v>
      </c>
    </row>
    <row r="294" spans="1:18" ht="12.75">
      <c r="A294" s="7">
        <v>25761</v>
      </c>
      <c r="B294" t="s">
        <v>301</v>
      </c>
      <c r="C294" s="8">
        <v>2047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550</v>
      </c>
      <c r="M294" s="8">
        <v>0</v>
      </c>
      <c r="N294" s="8">
        <f t="shared" si="27"/>
        <v>550</v>
      </c>
      <c r="O294" s="8">
        <f t="shared" si="28"/>
        <v>1497</v>
      </c>
      <c r="P294" s="9">
        <f t="shared" si="29"/>
        <v>0.268685881778212</v>
      </c>
      <c r="Q294" s="8">
        <f t="shared" si="30"/>
        <v>1705.8333333333335</v>
      </c>
      <c r="R294" s="8">
        <f t="shared" si="31"/>
        <v>-1155.8333333333335</v>
      </c>
    </row>
    <row r="295" spans="1:18" ht="12.75">
      <c r="A295" s="7">
        <v>25844</v>
      </c>
      <c r="B295" t="s">
        <v>302</v>
      </c>
      <c r="C295" s="8">
        <v>4384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4384</v>
      </c>
      <c r="K295" s="8">
        <v>0</v>
      </c>
      <c r="L295" s="8">
        <v>0</v>
      </c>
      <c r="M295" s="8">
        <v>0</v>
      </c>
      <c r="N295" s="8">
        <f t="shared" si="27"/>
        <v>4384</v>
      </c>
      <c r="O295" s="8">
        <f t="shared" si="28"/>
        <v>0</v>
      </c>
      <c r="P295" s="9">
        <f t="shared" si="29"/>
        <v>1</v>
      </c>
      <c r="Q295" s="8">
        <f t="shared" si="30"/>
        <v>3653.333333333333</v>
      </c>
      <c r="R295" s="8">
        <f t="shared" si="31"/>
        <v>730.666666666667</v>
      </c>
    </row>
    <row r="296" spans="1:18" ht="12.75">
      <c r="A296" s="7">
        <v>25450</v>
      </c>
      <c r="B296" t="s">
        <v>303</v>
      </c>
      <c r="C296" s="8">
        <v>12046</v>
      </c>
      <c r="D296" s="8">
        <v>1003.8299999999999</v>
      </c>
      <c r="E296" s="8">
        <v>1003.8299999999999</v>
      </c>
      <c r="F296" s="8">
        <v>1003.8299999999999</v>
      </c>
      <c r="G296" s="8">
        <v>1003.8299999999999</v>
      </c>
      <c r="H296" s="8">
        <v>1003.8299999999999</v>
      </c>
      <c r="I296" s="8">
        <v>1003.8299999999999</v>
      </c>
      <c r="J296" s="8">
        <v>1003.8299999999999</v>
      </c>
      <c r="K296" s="8">
        <v>1003.8299999999999</v>
      </c>
      <c r="L296" s="8">
        <v>1003.8399999999999</v>
      </c>
      <c r="M296" s="8">
        <v>1003.8399999999999</v>
      </c>
      <c r="N296" s="8">
        <f t="shared" si="27"/>
        <v>10038.32</v>
      </c>
      <c r="O296" s="8">
        <f t="shared" si="28"/>
        <v>2007.6800000000003</v>
      </c>
      <c r="P296" s="9">
        <f t="shared" si="29"/>
        <v>0.8333322264652167</v>
      </c>
      <c r="Q296" s="8">
        <f t="shared" si="30"/>
        <v>10038.333333333334</v>
      </c>
      <c r="R296" s="8">
        <f t="shared" si="31"/>
        <v>-0.013333333334230701</v>
      </c>
    </row>
    <row r="297" spans="1:18" ht="12.75">
      <c r="A297" s="7">
        <v>25373</v>
      </c>
      <c r="B297" t="s">
        <v>304</v>
      </c>
      <c r="C297" s="8">
        <v>3986</v>
      </c>
      <c r="D297" s="8">
        <v>350</v>
      </c>
      <c r="E297" s="8">
        <v>0</v>
      </c>
      <c r="F297" s="8">
        <v>700</v>
      </c>
      <c r="G297" s="8">
        <v>0</v>
      </c>
      <c r="H297" s="8">
        <v>350</v>
      </c>
      <c r="I297" s="8">
        <v>0</v>
      </c>
      <c r="J297" s="8">
        <v>1015</v>
      </c>
      <c r="K297" s="8">
        <v>315</v>
      </c>
      <c r="L297" s="8">
        <v>0</v>
      </c>
      <c r="M297" s="8">
        <v>315</v>
      </c>
      <c r="N297" s="8">
        <f t="shared" si="27"/>
        <v>3045</v>
      </c>
      <c r="O297" s="8">
        <f t="shared" si="28"/>
        <v>941</v>
      </c>
      <c r="P297" s="9">
        <f t="shared" si="29"/>
        <v>0.76392373306573</v>
      </c>
      <c r="Q297" s="8">
        <f t="shared" si="30"/>
        <v>3321.666666666667</v>
      </c>
      <c r="R297" s="8">
        <f t="shared" si="31"/>
        <v>-276.66666666666697</v>
      </c>
    </row>
    <row r="298" spans="1:18" ht="12.75">
      <c r="A298" s="7">
        <v>25745</v>
      </c>
      <c r="B298" t="s">
        <v>305</v>
      </c>
      <c r="C298" s="8">
        <v>11609</v>
      </c>
      <c r="D298" s="8">
        <v>0</v>
      </c>
      <c r="E298" s="8">
        <v>1600</v>
      </c>
      <c r="F298" s="8">
        <v>0</v>
      </c>
      <c r="G298" s="8">
        <v>0</v>
      </c>
      <c r="H298" s="8">
        <v>2269.64</v>
      </c>
      <c r="I298" s="8">
        <v>1934.82</v>
      </c>
      <c r="J298" s="8">
        <v>967.41</v>
      </c>
      <c r="K298" s="8">
        <v>967.41</v>
      </c>
      <c r="L298" s="8">
        <v>967.41</v>
      </c>
      <c r="M298" s="8">
        <v>967.41</v>
      </c>
      <c r="N298" s="8">
        <f t="shared" si="27"/>
        <v>9674.1</v>
      </c>
      <c r="O298" s="8">
        <f t="shared" si="28"/>
        <v>1934.8999999999996</v>
      </c>
      <c r="P298" s="9">
        <f t="shared" si="29"/>
        <v>0.8333275906624171</v>
      </c>
      <c r="Q298" s="8">
        <f t="shared" si="30"/>
        <v>9674.166666666666</v>
      </c>
      <c r="R298" s="8">
        <f t="shared" si="31"/>
        <v>-0.06666666666569654</v>
      </c>
    </row>
    <row r="299" spans="1:18" ht="12.75">
      <c r="A299" s="7">
        <v>25730</v>
      </c>
      <c r="B299" t="s">
        <v>306</v>
      </c>
      <c r="C299" s="8">
        <v>22097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5974.000000000001</v>
      </c>
      <c r="K299" s="8">
        <v>0</v>
      </c>
      <c r="L299" s="8">
        <v>0</v>
      </c>
      <c r="M299" s="8">
        <v>0</v>
      </c>
      <c r="N299" s="8">
        <f t="shared" si="27"/>
        <v>5974.000000000001</v>
      </c>
      <c r="O299" s="8">
        <f t="shared" si="28"/>
        <v>16123</v>
      </c>
      <c r="P299" s="9">
        <f t="shared" si="29"/>
        <v>0.2703534416436621</v>
      </c>
      <c r="Q299" s="8">
        <f t="shared" si="30"/>
        <v>18414.166666666668</v>
      </c>
      <c r="R299" s="8">
        <f t="shared" si="31"/>
        <v>-12440.166666666668</v>
      </c>
    </row>
    <row r="300" spans="1:18" ht="12.75">
      <c r="A300" s="7">
        <v>25832</v>
      </c>
      <c r="B300" t="s">
        <v>307</v>
      </c>
      <c r="C300" s="8">
        <v>2732</v>
      </c>
      <c r="D300" s="8">
        <v>200</v>
      </c>
      <c r="E300" s="8">
        <v>0</v>
      </c>
      <c r="F300" s="8">
        <v>400</v>
      </c>
      <c r="G300" s="8">
        <v>200</v>
      </c>
      <c r="H300" s="8">
        <v>200</v>
      </c>
      <c r="I300" s="8">
        <v>200</v>
      </c>
      <c r="J300" s="8">
        <v>200</v>
      </c>
      <c r="K300" s="8">
        <v>250</v>
      </c>
      <c r="L300" s="8">
        <v>250</v>
      </c>
      <c r="M300" s="8">
        <v>300</v>
      </c>
      <c r="N300" s="8">
        <f t="shared" si="27"/>
        <v>2200</v>
      </c>
      <c r="O300" s="8">
        <f t="shared" si="28"/>
        <v>532</v>
      </c>
      <c r="P300" s="9">
        <f t="shared" si="29"/>
        <v>0.8052708638360175</v>
      </c>
      <c r="Q300" s="8">
        <f t="shared" si="30"/>
        <v>2276.6666666666665</v>
      </c>
      <c r="R300" s="8">
        <f t="shared" si="31"/>
        <v>-76.66666666666652</v>
      </c>
    </row>
    <row r="301" spans="1:18" ht="12.75">
      <c r="A301" s="7">
        <v>25421</v>
      </c>
      <c r="B301" t="s">
        <v>308</v>
      </c>
      <c r="C301" s="8">
        <v>9170</v>
      </c>
      <c r="D301" s="8">
        <v>1070</v>
      </c>
      <c r="E301" s="8">
        <v>1000</v>
      </c>
      <c r="F301" s="8">
        <v>1000</v>
      </c>
      <c r="G301" s="8">
        <v>1000</v>
      </c>
      <c r="H301" s="8">
        <v>1000</v>
      </c>
      <c r="I301" s="8">
        <v>1000</v>
      </c>
      <c r="J301" s="8">
        <v>1000</v>
      </c>
      <c r="K301" s="8">
        <v>1050</v>
      </c>
      <c r="L301" s="8">
        <v>1050</v>
      </c>
      <c r="M301" s="8">
        <v>0</v>
      </c>
      <c r="N301" s="8">
        <f t="shared" si="27"/>
        <v>9170</v>
      </c>
      <c r="O301" s="8">
        <f t="shared" si="28"/>
        <v>0</v>
      </c>
      <c r="P301" s="9">
        <f t="shared" si="29"/>
        <v>1</v>
      </c>
      <c r="Q301" s="8">
        <f t="shared" si="30"/>
        <v>7641.666666666666</v>
      </c>
      <c r="R301" s="8">
        <f t="shared" si="31"/>
        <v>1528.333333333334</v>
      </c>
    </row>
    <row r="302" spans="1:18" ht="12.75">
      <c r="A302" s="7">
        <v>25510</v>
      </c>
      <c r="B302" t="s">
        <v>309</v>
      </c>
      <c r="C302" s="8">
        <v>19652</v>
      </c>
      <c r="D302" s="8">
        <v>1637.67</v>
      </c>
      <c r="E302" s="8">
        <v>0</v>
      </c>
      <c r="F302" s="8">
        <v>3275.34</v>
      </c>
      <c r="G302" s="8">
        <v>0</v>
      </c>
      <c r="H302" s="8">
        <v>1637.67</v>
      </c>
      <c r="I302" s="8">
        <v>1637.67</v>
      </c>
      <c r="J302" s="8">
        <v>3275.34</v>
      </c>
      <c r="K302" s="8">
        <v>1637.67</v>
      </c>
      <c r="L302" s="8">
        <v>1637.67</v>
      </c>
      <c r="M302" s="8">
        <v>1637.67</v>
      </c>
      <c r="N302" s="8">
        <f t="shared" si="27"/>
        <v>16376.7</v>
      </c>
      <c r="O302" s="8">
        <f t="shared" si="28"/>
        <v>3275.2999999999993</v>
      </c>
      <c r="P302" s="9">
        <f t="shared" si="29"/>
        <v>0.8333350295135356</v>
      </c>
      <c r="Q302" s="8">
        <f t="shared" si="30"/>
        <v>16376.666666666668</v>
      </c>
      <c r="R302" s="8">
        <f t="shared" si="31"/>
        <v>0.03333333333284827</v>
      </c>
    </row>
    <row r="303" spans="1:18" ht="12.75">
      <c r="A303" s="7">
        <v>25819</v>
      </c>
      <c r="B303" t="s">
        <v>310</v>
      </c>
      <c r="C303" s="8">
        <v>8819</v>
      </c>
      <c r="D303" s="8">
        <v>0</v>
      </c>
      <c r="E303" s="8">
        <v>0</v>
      </c>
      <c r="F303" s="8">
        <v>1469.84</v>
      </c>
      <c r="G303" s="8">
        <v>0</v>
      </c>
      <c r="H303" s="8">
        <v>1469.84</v>
      </c>
      <c r="I303" s="8">
        <v>0</v>
      </c>
      <c r="J303" s="8">
        <v>1469.84</v>
      </c>
      <c r="K303" s="8">
        <v>0</v>
      </c>
      <c r="L303" s="8">
        <v>1469.84</v>
      </c>
      <c r="M303" s="8">
        <v>0</v>
      </c>
      <c r="N303" s="8">
        <f t="shared" si="27"/>
        <v>5879.36</v>
      </c>
      <c r="O303" s="8">
        <f t="shared" si="28"/>
        <v>2939.6400000000003</v>
      </c>
      <c r="P303" s="9">
        <f t="shared" si="29"/>
        <v>0.666669690441093</v>
      </c>
      <c r="Q303" s="8">
        <f t="shared" si="30"/>
        <v>7349.166666666666</v>
      </c>
      <c r="R303" s="8">
        <f t="shared" si="31"/>
        <v>-1469.8066666666664</v>
      </c>
    </row>
    <row r="304" spans="1:18" ht="12.75">
      <c r="A304" s="7">
        <v>25822</v>
      </c>
      <c r="B304" t="s">
        <v>311</v>
      </c>
      <c r="C304" s="8">
        <v>36556</v>
      </c>
      <c r="D304" s="8">
        <v>3046.34</v>
      </c>
      <c r="E304" s="8">
        <v>3046.34</v>
      </c>
      <c r="F304" s="8">
        <v>3046.34</v>
      </c>
      <c r="G304" s="8">
        <v>3046.34</v>
      </c>
      <c r="H304" s="8">
        <v>3046.34</v>
      </c>
      <c r="I304" s="8">
        <v>3046.34</v>
      </c>
      <c r="J304" s="8">
        <v>0</v>
      </c>
      <c r="K304" s="8">
        <v>3046.34</v>
      </c>
      <c r="L304" s="8">
        <v>3046.34</v>
      </c>
      <c r="M304" s="8">
        <v>3046.34</v>
      </c>
      <c r="N304" s="8">
        <f t="shared" si="27"/>
        <v>27417.06</v>
      </c>
      <c r="O304" s="8">
        <f t="shared" si="28"/>
        <v>9138.939999999999</v>
      </c>
      <c r="P304" s="9">
        <f t="shared" si="29"/>
        <v>0.7500016413174309</v>
      </c>
      <c r="Q304" s="8">
        <f t="shared" si="30"/>
        <v>30463.333333333336</v>
      </c>
      <c r="R304" s="8">
        <f t="shared" si="31"/>
        <v>-3046.2733333333344</v>
      </c>
    </row>
    <row r="305" spans="1:18" ht="12.75">
      <c r="A305" s="7">
        <v>25847</v>
      </c>
      <c r="B305" t="s">
        <v>312</v>
      </c>
      <c r="C305" s="8">
        <v>9220</v>
      </c>
      <c r="D305" s="8">
        <v>500</v>
      </c>
      <c r="E305" s="8">
        <v>400</v>
      </c>
      <c r="F305" s="8">
        <v>0</v>
      </c>
      <c r="G305" s="8">
        <v>0</v>
      </c>
      <c r="H305" s="8">
        <v>500</v>
      </c>
      <c r="I305" s="8">
        <v>0</v>
      </c>
      <c r="J305" s="8">
        <v>700</v>
      </c>
      <c r="K305" s="8">
        <v>1000</v>
      </c>
      <c r="L305" s="8">
        <v>600</v>
      </c>
      <c r="M305" s="8">
        <v>600</v>
      </c>
      <c r="N305" s="8">
        <f t="shared" si="27"/>
        <v>4300</v>
      </c>
      <c r="O305" s="8">
        <f t="shared" si="28"/>
        <v>4920</v>
      </c>
      <c r="P305" s="9">
        <f t="shared" si="29"/>
        <v>0.46637744034707157</v>
      </c>
      <c r="Q305" s="8">
        <f t="shared" si="30"/>
        <v>7683.333333333334</v>
      </c>
      <c r="R305" s="8">
        <f t="shared" si="31"/>
        <v>-3383.333333333334</v>
      </c>
    </row>
    <row r="306" spans="1:18" ht="12.75">
      <c r="A306" s="7">
        <v>25781</v>
      </c>
      <c r="B306" t="s">
        <v>313</v>
      </c>
      <c r="C306" s="8">
        <v>1763</v>
      </c>
      <c r="D306" s="8">
        <v>146.92</v>
      </c>
      <c r="E306" s="8">
        <v>146.92</v>
      </c>
      <c r="F306" s="8">
        <v>146.92</v>
      </c>
      <c r="G306" s="8">
        <v>146.92</v>
      </c>
      <c r="H306" s="8">
        <v>146.92</v>
      </c>
      <c r="I306" s="8">
        <v>146.92</v>
      </c>
      <c r="J306" s="8">
        <v>146.92</v>
      </c>
      <c r="K306" s="8">
        <v>146.92</v>
      </c>
      <c r="L306" s="8">
        <v>146.92</v>
      </c>
      <c r="M306" s="8">
        <v>146.92</v>
      </c>
      <c r="N306" s="8">
        <f t="shared" si="27"/>
        <v>1469.2</v>
      </c>
      <c r="O306" s="8">
        <f t="shared" si="28"/>
        <v>293.79999999999995</v>
      </c>
      <c r="P306" s="9">
        <f t="shared" si="29"/>
        <v>0.8333522404991492</v>
      </c>
      <c r="Q306" s="8">
        <f t="shared" si="30"/>
        <v>1469.1666666666665</v>
      </c>
      <c r="R306" s="8">
        <f t="shared" si="31"/>
        <v>0.03333333333353039</v>
      </c>
    </row>
    <row r="307" spans="1:18" ht="12.75">
      <c r="A307" s="7">
        <v>25502</v>
      </c>
      <c r="B307" t="s">
        <v>314</v>
      </c>
      <c r="C307" s="8">
        <v>9215</v>
      </c>
      <c r="D307" s="8">
        <v>0</v>
      </c>
      <c r="E307" s="8">
        <v>0</v>
      </c>
      <c r="F307" s="8">
        <v>0</v>
      </c>
      <c r="G307" s="8">
        <v>1375.3999999999999</v>
      </c>
      <c r="H307" s="8">
        <v>0</v>
      </c>
      <c r="I307" s="8">
        <v>0</v>
      </c>
      <c r="J307" s="8">
        <v>0</v>
      </c>
      <c r="K307" s="8">
        <v>1375.3999999999999</v>
      </c>
      <c r="L307" s="8">
        <v>0</v>
      </c>
      <c r="M307" s="8">
        <v>0</v>
      </c>
      <c r="N307" s="8">
        <f t="shared" si="27"/>
        <v>2750.7999999999997</v>
      </c>
      <c r="O307" s="8">
        <f t="shared" si="28"/>
        <v>6464.200000000001</v>
      </c>
      <c r="P307" s="9">
        <f t="shared" si="29"/>
        <v>0.29851329354313616</v>
      </c>
      <c r="Q307" s="8">
        <f t="shared" si="30"/>
        <v>7679.166666666666</v>
      </c>
      <c r="R307" s="8">
        <f t="shared" si="31"/>
        <v>-4928.366666666667</v>
      </c>
    </row>
    <row r="308" spans="1:18" ht="12.75">
      <c r="A308" s="7">
        <v>25490</v>
      </c>
      <c r="B308" t="s">
        <v>315</v>
      </c>
      <c r="C308" s="8">
        <v>14506</v>
      </c>
      <c r="D308" s="8">
        <v>0</v>
      </c>
      <c r="E308" s="8">
        <v>0</v>
      </c>
      <c r="F308" s="8">
        <v>0</v>
      </c>
      <c r="G308" s="8">
        <v>3626.5</v>
      </c>
      <c r="H308" s="8">
        <v>0</v>
      </c>
      <c r="I308" s="8">
        <v>3626.5</v>
      </c>
      <c r="J308" s="8">
        <v>0</v>
      </c>
      <c r="K308" s="8">
        <v>0</v>
      </c>
      <c r="L308" s="8">
        <v>3626.5</v>
      </c>
      <c r="M308" s="8">
        <v>0</v>
      </c>
      <c r="N308" s="8">
        <f t="shared" si="27"/>
        <v>10879.5</v>
      </c>
      <c r="O308" s="8">
        <f t="shared" si="28"/>
        <v>3626.5</v>
      </c>
      <c r="P308" s="9">
        <f t="shared" si="29"/>
        <v>0.75</v>
      </c>
      <c r="Q308" s="8">
        <f t="shared" si="30"/>
        <v>12088.333333333332</v>
      </c>
      <c r="R308" s="8">
        <f t="shared" si="31"/>
        <v>-1208.8333333333321</v>
      </c>
    </row>
    <row r="309" spans="1:18" ht="12.75">
      <c r="A309" s="7">
        <v>25230</v>
      </c>
      <c r="B309" t="s">
        <v>316</v>
      </c>
      <c r="C309" s="8">
        <v>104826</v>
      </c>
      <c r="D309" s="8">
        <v>8735.49</v>
      </c>
      <c r="E309" s="8">
        <v>8735.49</v>
      </c>
      <c r="F309" s="8">
        <v>8735.49</v>
      </c>
      <c r="G309" s="8">
        <v>8735.49</v>
      </c>
      <c r="H309" s="8">
        <v>8735.49</v>
      </c>
      <c r="I309" s="8">
        <v>8735.49</v>
      </c>
      <c r="J309" s="8">
        <v>8735.49</v>
      </c>
      <c r="K309" s="8">
        <v>8735.49</v>
      </c>
      <c r="L309" s="8">
        <v>8735.49</v>
      </c>
      <c r="M309" s="8">
        <v>0</v>
      </c>
      <c r="N309" s="8">
        <f t="shared" si="27"/>
        <v>78619.41</v>
      </c>
      <c r="O309" s="8">
        <f t="shared" si="28"/>
        <v>26206.589999999997</v>
      </c>
      <c r="P309" s="9">
        <f t="shared" si="29"/>
        <v>0.749999141434377</v>
      </c>
      <c r="Q309" s="8">
        <f t="shared" si="30"/>
        <v>87355</v>
      </c>
      <c r="R309" s="8">
        <f t="shared" si="31"/>
        <v>-8735.589999999997</v>
      </c>
    </row>
    <row r="310" spans="1:18" ht="12.75">
      <c r="A310" s="7">
        <v>25120</v>
      </c>
      <c r="B310" t="s">
        <v>317</v>
      </c>
      <c r="C310" s="8">
        <v>16218</v>
      </c>
      <c r="D310" s="8">
        <v>0</v>
      </c>
      <c r="E310" s="8">
        <v>2000</v>
      </c>
      <c r="F310" s="8">
        <v>1500</v>
      </c>
      <c r="G310" s="8">
        <v>2500</v>
      </c>
      <c r="H310" s="8">
        <v>1500</v>
      </c>
      <c r="I310" s="8">
        <v>0</v>
      </c>
      <c r="J310" s="8">
        <v>3000</v>
      </c>
      <c r="K310" s="8">
        <v>1000</v>
      </c>
      <c r="L310" s="8">
        <v>0</v>
      </c>
      <c r="M310" s="8">
        <v>0</v>
      </c>
      <c r="N310" s="8">
        <f t="shared" si="27"/>
        <v>11500</v>
      </c>
      <c r="O310" s="8">
        <f t="shared" si="28"/>
        <v>4718</v>
      </c>
      <c r="P310" s="9">
        <f t="shared" si="29"/>
        <v>0.7090886669133062</v>
      </c>
      <c r="Q310" s="8">
        <f t="shared" si="30"/>
        <v>13515</v>
      </c>
      <c r="R310" s="8">
        <f t="shared" si="31"/>
        <v>-2015</v>
      </c>
    </row>
    <row r="311" spans="1:18" ht="12.75">
      <c r="A311" s="7">
        <v>25540</v>
      </c>
      <c r="B311" t="s">
        <v>318</v>
      </c>
      <c r="C311" s="8">
        <v>6675</v>
      </c>
      <c r="D311" s="8">
        <v>0</v>
      </c>
      <c r="E311" s="8">
        <v>0</v>
      </c>
      <c r="F311" s="8">
        <v>1668.75</v>
      </c>
      <c r="G311" s="8">
        <v>0</v>
      </c>
      <c r="H311" s="8">
        <v>0</v>
      </c>
      <c r="I311" s="8">
        <v>1668.75</v>
      </c>
      <c r="J311" s="8">
        <v>120</v>
      </c>
      <c r="K311" s="8">
        <v>0</v>
      </c>
      <c r="L311" s="8">
        <v>1668.75</v>
      </c>
      <c r="M311" s="8">
        <v>0</v>
      </c>
      <c r="N311" s="8">
        <f t="shared" si="27"/>
        <v>5126.25</v>
      </c>
      <c r="O311" s="8">
        <f t="shared" si="28"/>
        <v>1548.75</v>
      </c>
      <c r="P311" s="9">
        <f t="shared" si="29"/>
        <v>0.7679775280898876</v>
      </c>
      <c r="Q311" s="8">
        <f t="shared" si="30"/>
        <v>5562.5</v>
      </c>
      <c r="R311" s="8">
        <f t="shared" si="31"/>
        <v>-436.25</v>
      </c>
    </row>
    <row r="312" spans="1:18" ht="12.75">
      <c r="A312" s="7">
        <v>25533</v>
      </c>
      <c r="B312" t="s">
        <v>319</v>
      </c>
      <c r="C312" s="8">
        <v>15695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  <c r="I312" s="8">
        <v>5000</v>
      </c>
      <c r="J312" s="8">
        <v>0</v>
      </c>
      <c r="K312" s="8">
        <v>0</v>
      </c>
      <c r="L312" s="8">
        <v>3000</v>
      </c>
      <c r="M312" s="8">
        <v>0</v>
      </c>
      <c r="N312" s="8">
        <f t="shared" si="27"/>
        <v>8000</v>
      </c>
      <c r="O312" s="8">
        <f t="shared" si="28"/>
        <v>7695</v>
      </c>
      <c r="P312" s="9">
        <f t="shared" si="29"/>
        <v>0.5097164702134438</v>
      </c>
      <c r="Q312" s="8">
        <f t="shared" si="30"/>
        <v>13079.166666666668</v>
      </c>
      <c r="R312" s="8">
        <f t="shared" si="31"/>
        <v>-5079.166666666668</v>
      </c>
    </row>
    <row r="313" spans="1:18" ht="12.75">
      <c r="A313" s="7">
        <v>25833</v>
      </c>
      <c r="B313" t="s">
        <v>320</v>
      </c>
      <c r="C313" s="8">
        <v>2275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758.3299999999999</v>
      </c>
      <c r="J313" s="8">
        <v>0</v>
      </c>
      <c r="K313" s="8">
        <v>0</v>
      </c>
      <c r="L313" s="8">
        <v>1516.67</v>
      </c>
      <c r="M313" s="8">
        <v>0</v>
      </c>
      <c r="N313" s="8">
        <f t="shared" si="27"/>
        <v>2275</v>
      </c>
      <c r="O313" s="8">
        <f t="shared" si="28"/>
        <v>0</v>
      </c>
      <c r="P313" s="9">
        <f t="shared" si="29"/>
        <v>1</v>
      </c>
      <c r="Q313" s="8">
        <f t="shared" si="30"/>
        <v>1895.8333333333335</v>
      </c>
      <c r="R313" s="8">
        <f t="shared" si="31"/>
        <v>379.1666666666665</v>
      </c>
    </row>
    <row r="314" spans="1:18" ht="12.75">
      <c r="A314" s="7">
        <v>25821</v>
      </c>
      <c r="B314" t="s">
        <v>321</v>
      </c>
      <c r="C314" s="8">
        <v>38868</v>
      </c>
      <c r="D314" s="8">
        <v>0</v>
      </c>
      <c r="E314" s="8">
        <v>0</v>
      </c>
      <c r="F314" s="8">
        <v>9717</v>
      </c>
      <c r="G314" s="8">
        <v>0</v>
      </c>
      <c r="H314" s="8">
        <v>0</v>
      </c>
      <c r="I314" s="8">
        <v>0</v>
      </c>
      <c r="J314" s="8">
        <v>9717</v>
      </c>
      <c r="K314" s="8">
        <v>0</v>
      </c>
      <c r="L314" s="8">
        <v>0</v>
      </c>
      <c r="M314" s="8">
        <v>0</v>
      </c>
      <c r="N314" s="8">
        <f t="shared" si="27"/>
        <v>19434</v>
      </c>
      <c r="O314" s="8">
        <f t="shared" si="28"/>
        <v>19434</v>
      </c>
      <c r="P314" s="9">
        <f t="shared" si="29"/>
        <v>0.5</v>
      </c>
      <c r="Q314" s="8">
        <f t="shared" si="30"/>
        <v>32390</v>
      </c>
      <c r="R314" s="8">
        <f t="shared" si="31"/>
        <v>-12956</v>
      </c>
    </row>
    <row r="315" spans="1:18" ht="12.75">
      <c r="A315" s="7">
        <v>25839</v>
      </c>
      <c r="B315" t="s">
        <v>322</v>
      </c>
      <c r="C315" s="8">
        <v>3462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  <c r="I315" s="8">
        <v>0</v>
      </c>
      <c r="J315" s="8">
        <v>0</v>
      </c>
      <c r="K315" s="8">
        <v>1800</v>
      </c>
      <c r="L315" s="8">
        <v>0</v>
      </c>
      <c r="M315" s="8">
        <v>0</v>
      </c>
      <c r="N315" s="8">
        <f t="shared" si="27"/>
        <v>1800</v>
      </c>
      <c r="O315" s="8">
        <f t="shared" si="28"/>
        <v>1662</v>
      </c>
      <c r="P315" s="9">
        <f t="shared" si="29"/>
        <v>0.5199306759098787</v>
      </c>
      <c r="Q315" s="8">
        <f t="shared" si="30"/>
        <v>2885</v>
      </c>
      <c r="R315" s="8">
        <f t="shared" si="31"/>
        <v>-1085</v>
      </c>
    </row>
    <row r="316" spans="1:18" ht="12.75">
      <c r="A316" s="7">
        <v>25505</v>
      </c>
      <c r="B316" t="s">
        <v>323</v>
      </c>
      <c r="C316" s="8">
        <v>4189</v>
      </c>
      <c r="D316" s="8">
        <v>0</v>
      </c>
      <c r="E316" s="8">
        <v>698.16</v>
      </c>
      <c r="F316" s="8">
        <v>349.08</v>
      </c>
      <c r="G316" s="8">
        <v>349.08</v>
      </c>
      <c r="H316" s="8">
        <v>349.08</v>
      </c>
      <c r="I316" s="8">
        <v>349.08</v>
      </c>
      <c r="J316" s="8">
        <v>349.08</v>
      </c>
      <c r="K316" s="8">
        <v>349.08</v>
      </c>
      <c r="L316" s="8">
        <v>349.08</v>
      </c>
      <c r="M316" s="8">
        <v>349.08</v>
      </c>
      <c r="N316" s="8">
        <f t="shared" si="27"/>
        <v>3490.7999999999997</v>
      </c>
      <c r="O316" s="8">
        <f t="shared" si="28"/>
        <v>698.2000000000003</v>
      </c>
      <c r="P316" s="9">
        <f t="shared" si="29"/>
        <v>0.8333253759847218</v>
      </c>
      <c r="Q316" s="8">
        <f t="shared" si="30"/>
        <v>3490.833333333333</v>
      </c>
      <c r="R316" s="8">
        <f t="shared" si="31"/>
        <v>-0.03333333333330302</v>
      </c>
    </row>
    <row r="317" spans="1:18" ht="12.75">
      <c r="A317" s="7">
        <v>25571</v>
      </c>
      <c r="B317" t="s">
        <v>324</v>
      </c>
      <c r="C317" s="8">
        <v>19590</v>
      </c>
      <c r="D317" s="8">
        <v>713</v>
      </c>
      <c r="E317" s="8">
        <v>0</v>
      </c>
      <c r="F317" s="8">
        <v>80</v>
      </c>
      <c r="G317" s="8">
        <v>663</v>
      </c>
      <c r="H317" s="8">
        <v>883</v>
      </c>
      <c r="I317" s="8">
        <v>120</v>
      </c>
      <c r="J317" s="8">
        <v>271</v>
      </c>
      <c r="K317" s="8">
        <v>2117</v>
      </c>
      <c r="L317" s="8">
        <v>504</v>
      </c>
      <c r="M317" s="8">
        <v>1447</v>
      </c>
      <c r="N317" s="8">
        <f t="shared" si="27"/>
        <v>6798</v>
      </c>
      <c r="O317" s="8">
        <f t="shared" si="28"/>
        <v>12792</v>
      </c>
      <c r="P317" s="9">
        <f t="shared" si="29"/>
        <v>0.34701378254211335</v>
      </c>
      <c r="Q317" s="8">
        <f t="shared" si="30"/>
        <v>16325</v>
      </c>
      <c r="R317" s="8">
        <f t="shared" si="31"/>
        <v>-9527</v>
      </c>
    </row>
    <row r="318" spans="1:18" ht="12.75">
      <c r="A318" s="7">
        <v>25840</v>
      </c>
      <c r="B318" t="s">
        <v>325</v>
      </c>
      <c r="C318" s="8">
        <v>4911</v>
      </c>
      <c r="D318" s="8">
        <v>0</v>
      </c>
      <c r="E318" s="8">
        <v>0</v>
      </c>
      <c r="F318" s="8">
        <v>818.5</v>
      </c>
      <c r="G318" s="8">
        <v>0</v>
      </c>
      <c r="H318" s="8">
        <v>818.5</v>
      </c>
      <c r="I318" s="8">
        <v>0</v>
      </c>
      <c r="J318" s="8">
        <v>0</v>
      </c>
      <c r="K318" s="8">
        <v>818.5</v>
      </c>
      <c r="L318" s="8">
        <v>818.5</v>
      </c>
      <c r="M318" s="8">
        <v>0</v>
      </c>
      <c r="N318" s="8">
        <f t="shared" si="27"/>
        <v>3274</v>
      </c>
      <c r="O318" s="8">
        <f t="shared" si="28"/>
        <v>1637</v>
      </c>
      <c r="P318" s="9">
        <f t="shared" si="29"/>
        <v>0.6666666666666666</v>
      </c>
      <c r="Q318" s="8">
        <f t="shared" si="30"/>
        <v>4092.5</v>
      </c>
      <c r="R318" s="8">
        <f t="shared" si="31"/>
        <v>-818.5</v>
      </c>
    </row>
    <row r="319" spans="1:18" ht="12.75">
      <c r="A319" s="7">
        <v>25374</v>
      </c>
      <c r="B319" t="s">
        <v>326</v>
      </c>
      <c r="C319" s="8">
        <v>4753</v>
      </c>
      <c r="D319" s="8">
        <v>396.08</v>
      </c>
      <c r="E319" s="8">
        <v>396.08</v>
      </c>
      <c r="F319" s="8">
        <v>396.08</v>
      </c>
      <c r="G319" s="8">
        <v>396.08</v>
      </c>
      <c r="H319" s="8">
        <v>396.08</v>
      </c>
      <c r="I319" s="8">
        <v>396.08</v>
      </c>
      <c r="J319" s="8">
        <v>396.08</v>
      </c>
      <c r="K319" s="8">
        <v>396.08</v>
      </c>
      <c r="L319" s="8">
        <v>396.08</v>
      </c>
      <c r="M319" s="8">
        <v>1188.24</v>
      </c>
      <c r="N319" s="8">
        <f t="shared" si="27"/>
        <v>4752.96</v>
      </c>
      <c r="O319" s="8">
        <f t="shared" si="28"/>
        <v>0.03999999999996362</v>
      </c>
      <c r="P319" s="9">
        <f t="shared" si="29"/>
        <v>0.9999915842625711</v>
      </c>
      <c r="Q319" s="8">
        <f t="shared" si="30"/>
        <v>3960.833333333333</v>
      </c>
      <c r="R319" s="8">
        <f t="shared" si="31"/>
        <v>792.126666666667</v>
      </c>
    </row>
    <row r="320" spans="1:18" ht="12.75">
      <c r="A320" s="7">
        <v>25520</v>
      </c>
      <c r="B320" t="s">
        <v>327</v>
      </c>
      <c r="C320" s="8">
        <v>10238</v>
      </c>
      <c r="D320" s="8">
        <v>853.2399999999999</v>
      </c>
      <c r="E320" s="8">
        <v>1706.32</v>
      </c>
      <c r="F320" s="8">
        <v>853.16</v>
      </c>
      <c r="G320" s="8">
        <v>853.16</v>
      </c>
      <c r="H320" s="8">
        <v>853.2399999999999</v>
      </c>
      <c r="I320" s="8">
        <v>853.2399999999999</v>
      </c>
      <c r="J320" s="8">
        <v>853.16</v>
      </c>
      <c r="K320" s="8">
        <v>853.16</v>
      </c>
      <c r="L320" s="8">
        <v>853.16</v>
      </c>
      <c r="M320" s="8">
        <v>853.16</v>
      </c>
      <c r="N320" s="8">
        <f t="shared" si="27"/>
        <v>9385</v>
      </c>
      <c r="O320" s="8">
        <f t="shared" si="28"/>
        <v>853</v>
      </c>
      <c r="P320" s="9">
        <f t="shared" si="29"/>
        <v>0.9166829458878687</v>
      </c>
      <c r="Q320" s="8">
        <f t="shared" si="30"/>
        <v>8531.666666666666</v>
      </c>
      <c r="R320" s="8">
        <f t="shared" si="31"/>
        <v>853.3333333333339</v>
      </c>
    </row>
    <row r="321" spans="1:18" ht="12.75">
      <c r="A321" s="7">
        <v>25845</v>
      </c>
      <c r="B321" t="s">
        <v>328</v>
      </c>
      <c r="C321" s="8">
        <v>4591</v>
      </c>
      <c r="D321" s="8">
        <v>0</v>
      </c>
      <c r="E321" s="8">
        <v>250</v>
      </c>
      <c r="F321" s="8">
        <v>332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100</v>
      </c>
      <c r="M321" s="8">
        <v>210</v>
      </c>
      <c r="N321" s="8">
        <f t="shared" si="27"/>
        <v>892</v>
      </c>
      <c r="O321" s="8">
        <f t="shared" si="28"/>
        <v>3699</v>
      </c>
      <c r="P321" s="9">
        <f t="shared" si="29"/>
        <v>0.1942931823132215</v>
      </c>
      <c r="Q321" s="8">
        <f t="shared" si="30"/>
        <v>3825.833333333333</v>
      </c>
      <c r="R321" s="8">
        <f t="shared" si="31"/>
        <v>-2933.833333333333</v>
      </c>
    </row>
    <row r="322" spans="1:18" ht="12.75">
      <c r="A322" s="7">
        <v>25590</v>
      </c>
      <c r="B322" t="s">
        <v>329</v>
      </c>
      <c r="C322" s="8">
        <v>7853</v>
      </c>
      <c r="D322" s="8">
        <v>0</v>
      </c>
      <c r="E322" s="8">
        <v>654.42</v>
      </c>
      <c r="F322" s="8">
        <v>654.42</v>
      </c>
      <c r="G322" s="8">
        <v>0</v>
      </c>
      <c r="H322" s="8">
        <v>1308.84</v>
      </c>
      <c r="I322" s="8">
        <v>0</v>
      </c>
      <c r="J322" s="8">
        <v>1308.84</v>
      </c>
      <c r="K322" s="8">
        <v>654.42</v>
      </c>
      <c r="L322" s="8">
        <v>0</v>
      </c>
      <c r="M322" s="8">
        <v>1308.84</v>
      </c>
      <c r="N322" s="8">
        <f t="shared" si="27"/>
        <v>5889.78</v>
      </c>
      <c r="O322" s="8">
        <f t="shared" si="28"/>
        <v>1963.2200000000003</v>
      </c>
      <c r="P322" s="9">
        <f t="shared" si="29"/>
        <v>0.7500038201961033</v>
      </c>
      <c r="Q322" s="8">
        <f t="shared" si="30"/>
        <v>6544.166666666666</v>
      </c>
      <c r="R322" s="8">
        <f t="shared" si="31"/>
        <v>-654.3866666666663</v>
      </c>
    </row>
    <row r="323" spans="1:18" ht="12.75">
      <c r="A323" s="7">
        <v>25828</v>
      </c>
      <c r="B323" t="s">
        <v>330</v>
      </c>
      <c r="C323" s="8">
        <v>2072</v>
      </c>
      <c r="D323" s="8">
        <v>0</v>
      </c>
      <c r="E323" s="8">
        <v>700</v>
      </c>
      <c r="F323" s="8">
        <v>0</v>
      </c>
      <c r="G323" s="8">
        <v>0</v>
      </c>
      <c r="H323" s="8">
        <v>0</v>
      </c>
      <c r="I323" s="8">
        <v>0</v>
      </c>
      <c r="J323" s="8">
        <v>0</v>
      </c>
      <c r="K323" s="8">
        <v>1372</v>
      </c>
      <c r="L323" s="8">
        <v>0</v>
      </c>
      <c r="M323" s="8">
        <v>0</v>
      </c>
      <c r="N323" s="8">
        <f t="shared" si="27"/>
        <v>2072</v>
      </c>
      <c r="O323" s="8">
        <f t="shared" si="28"/>
        <v>0</v>
      </c>
      <c r="P323" s="9">
        <f t="shared" si="29"/>
        <v>1</v>
      </c>
      <c r="Q323" s="8">
        <f t="shared" si="30"/>
        <v>1726.6666666666665</v>
      </c>
      <c r="R323" s="8">
        <f t="shared" si="31"/>
        <v>345.3333333333335</v>
      </c>
    </row>
    <row r="324" spans="1:18" ht="12.75">
      <c r="A324" s="7">
        <v>25848</v>
      </c>
      <c r="B324" t="s">
        <v>331</v>
      </c>
      <c r="C324" s="8">
        <v>1821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  <c r="I324" s="8">
        <v>0</v>
      </c>
      <c r="J324" s="8">
        <v>0</v>
      </c>
      <c r="K324" s="8">
        <v>0</v>
      </c>
      <c r="L324" s="8">
        <v>900</v>
      </c>
      <c r="M324" s="8">
        <v>0</v>
      </c>
      <c r="N324" s="8">
        <f t="shared" si="27"/>
        <v>900</v>
      </c>
      <c r="O324" s="8">
        <f t="shared" si="28"/>
        <v>921</v>
      </c>
      <c r="P324" s="9">
        <f t="shared" si="29"/>
        <v>0.4942339373970346</v>
      </c>
      <c r="Q324" s="8">
        <f t="shared" si="30"/>
        <v>1517.5</v>
      </c>
      <c r="R324" s="8">
        <f t="shared" si="31"/>
        <v>-617.5</v>
      </c>
    </row>
    <row r="325" spans="1:18" ht="12.75">
      <c r="A325" s="7">
        <v>25250</v>
      </c>
      <c r="B325" t="s">
        <v>332</v>
      </c>
      <c r="C325" s="8">
        <v>18947</v>
      </c>
      <c r="D325" s="8">
        <v>0</v>
      </c>
      <c r="E325" s="8">
        <v>1000</v>
      </c>
      <c r="F325" s="8">
        <v>1100</v>
      </c>
      <c r="G325" s="8">
        <v>1100</v>
      </c>
      <c r="H325" s="8">
        <v>1500</v>
      </c>
      <c r="I325" s="8">
        <v>1500</v>
      </c>
      <c r="J325" s="8">
        <v>1500</v>
      </c>
      <c r="K325" s="8">
        <v>2500</v>
      </c>
      <c r="L325" s="8">
        <v>2500</v>
      </c>
      <c r="M325" s="8">
        <v>2000</v>
      </c>
      <c r="N325" s="8">
        <f t="shared" si="27"/>
        <v>14700</v>
      </c>
      <c r="O325" s="8">
        <f t="shared" si="28"/>
        <v>4247</v>
      </c>
      <c r="P325" s="9">
        <f t="shared" si="29"/>
        <v>0.7758484192748192</v>
      </c>
      <c r="Q325" s="8">
        <f t="shared" si="30"/>
        <v>15789.166666666668</v>
      </c>
      <c r="R325" s="8">
        <f t="shared" si="31"/>
        <v>-1089.1666666666679</v>
      </c>
    </row>
    <row r="326" spans="1:18" ht="12.75">
      <c r="A326" s="7">
        <v>25823</v>
      </c>
      <c r="B326" t="s">
        <v>333</v>
      </c>
      <c r="C326" s="8">
        <v>6083</v>
      </c>
      <c r="D326" s="8">
        <v>0</v>
      </c>
      <c r="E326" s="8">
        <v>500</v>
      </c>
      <c r="F326" s="8">
        <v>500</v>
      </c>
      <c r="G326" s="8">
        <v>0</v>
      </c>
      <c r="H326" s="8">
        <v>500</v>
      </c>
      <c r="I326" s="8">
        <v>0</v>
      </c>
      <c r="J326" s="8">
        <v>500</v>
      </c>
      <c r="K326" s="8">
        <v>0</v>
      </c>
      <c r="L326" s="8">
        <v>0</v>
      </c>
      <c r="M326" s="8">
        <v>600</v>
      </c>
      <c r="N326" s="8">
        <f aca="true" t="shared" si="32" ref="N326:N346">SUM(D326:M326)</f>
        <v>2600</v>
      </c>
      <c r="O326" s="8">
        <f aca="true" t="shared" si="33" ref="O326:O346">+C326-N326</f>
        <v>3483</v>
      </c>
      <c r="P326" s="9">
        <f aca="true" t="shared" si="34" ref="P326:P346">+N326/C326</f>
        <v>0.4274206805852375</v>
      </c>
      <c r="Q326" s="8">
        <f aca="true" t="shared" si="35" ref="Q326:Q346">+C326/12*10</f>
        <v>5069.166666666667</v>
      </c>
      <c r="R326" s="8">
        <f aca="true" t="shared" si="36" ref="R326:R346">+N326-Q326</f>
        <v>-2469.166666666667</v>
      </c>
    </row>
    <row r="327" spans="1:18" ht="12.75">
      <c r="A327" s="7">
        <v>25824</v>
      </c>
      <c r="B327" t="s">
        <v>334</v>
      </c>
      <c r="C327" s="8">
        <v>9294</v>
      </c>
      <c r="D327" s="8">
        <v>0</v>
      </c>
      <c r="E327" s="8">
        <v>0</v>
      </c>
      <c r="F327" s="8">
        <v>0</v>
      </c>
      <c r="G327" s="8">
        <v>3000</v>
      </c>
      <c r="H327" s="8">
        <v>0</v>
      </c>
      <c r="I327" s="8">
        <v>0</v>
      </c>
      <c r="J327" s="8">
        <v>0</v>
      </c>
      <c r="K327" s="8">
        <v>0</v>
      </c>
      <c r="L327" s="8">
        <v>0</v>
      </c>
      <c r="M327" s="8">
        <v>0</v>
      </c>
      <c r="N327" s="8">
        <f t="shared" si="32"/>
        <v>3000</v>
      </c>
      <c r="O327" s="8">
        <f t="shared" si="33"/>
        <v>6294</v>
      </c>
      <c r="P327" s="9">
        <f t="shared" si="34"/>
        <v>0.32278889606197547</v>
      </c>
      <c r="Q327" s="8">
        <f t="shared" si="35"/>
        <v>7745</v>
      </c>
      <c r="R327" s="8">
        <f t="shared" si="36"/>
        <v>-4745</v>
      </c>
    </row>
    <row r="328" spans="1:18" ht="12.75">
      <c r="A328" s="7">
        <v>25610</v>
      </c>
      <c r="B328" t="s">
        <v>335</v>
      </c>
      <c r="C328" s="8">
        <v>98064</v>
      </c>
      <c r="D328" s="8">
        <v>3499.9999999999995</v>
      </c>
      <c r="E328" s="8">
        <v>6999.999999999999</v>
      </c>
      <c r="F328" s="8">
        <v>6999.999999999999</v>
      </c>
      <c r="G328" s="8">
        <v>0</v>
      </c>
      <c r="H328" s="8">
        <v>0</v>
      </c>
      <c r="I328" s="8">
        <v>0</v>
      </c>
      <c r="J328" s="8">
        <v>0</v>
      </c>
      <c r="K328" s="8">
        <v>2500</v>
      </c>
      <c r="L328" s="8">
        <v>4000</v>
      </c>
      <c r="M328" s="8">
        <v>3000</v>
      </c>
      <c r="N328" s="8">
        <f t="shared" si="32"/>
        <v>26999.999999999996</v>
      </c>
      <c r="O328" s="8">
        <f t="shared" si="33"/>
        <v>71064</v>
      </c>
      <c r="P328" s="9">
        <f t="shared" si="34"/>
        <v>0.2753303964757709</v>
      </c>
      <c r="Q328" s="8">
        <f t="shared" si="35"/>
        <v>81720</v>
      </c>
      <c r="R328" s="8">
        <f t="shared" si="36"/>
        <v>-54720</v>
      </c>
    </row>
    <row r="329" spans="1:18" ht="12.75">
      <c r="A329" s="7">
        <v>25580</v>
      </c>
      <c r="B329" t="s">
        <v>336</v>
      </c>
      <c r="C329" s="8">
        <v>5435</v>
      </c>
      <c r="D329" s="8">
        <v>0</v>
      </c>
      <c r="E329" s="8">
        <v>0</v>
      </c>
      <c r="F329" s="8">
        <v>1359</v>
      </c>
      <c r="G329" s="8">
        <v>0</v>
      </c>
      <c r="H329" s="8">
        <v>1359</v>
      </c>
      <c r="I329" s="8">
        <v>1359</v>
      </c>
      <c r="J329" s="8">
        <v>0</v>
      </c>
      <c r="K329" s="8">
        <v>1358</v>
      </c>
      <c r="L329" s="8">
        <v>0</v>
      </c>
      <c r="M329" s="8">
        <v>0</v>
      </c>
      <c r="N329" s="8">
        <f t="shared" si="32"/>
        <v>5435</v>
      </c>
      <c r="O329" s="8">
        <f t="shared" si="33"/>
        <v>0</v>
      </c>
      <c r="P329" s="9">
        <f t="shared" si="34"/>
        <v>1</v>
      </c>
      <c r="Q329" s="8">
        <f t="shared" si="35"/>
        <v>4529.166666666667</v>
      </c>
      <c r="R329" s="8">
        <f t="shared" si="36"/>
        <v>905.833333333333</v>
      </c>
    </row>
    <row r="330" spans="1:18" ht="12.75">
      <c r="A330" s="7">
        <v>25640</v>
      </c>
      <c r="B330" t="s">
        <v>337</v>
      </c>
      <c r="C330" s="8">
        <v>100328</v>
      </c>
      <c r="D330" s="8">
        <v>0</v>
      </c>
      <c r="E330" s="8">
        <v>16721.32</v>
      </c>
      <c r="F330" s="8">
        <v>8360.66</v>
      </c>
      <c r="G330" s="8">
        <v>8360.66</v>
      </c>
      <c r="H330" s="8">
        <v>0</v>
      </c>
      <c r="I330" s="8">
        <v>16721.32</v>
      </c>
      <c r="J330" s="8">
        <v>8360.66</v>
      </c>
      <c r="K330" s="8">
        <v>8360.66</v>
      </c>
      <c r="L330" s="8">
        <v>8360.66</v>
      </c>
      <c r="M330" s="8">
        <v>8360.66</v>
      </c>
      <c r="N330" s="8">
        <f t="shared" si="32"/>
        <v>83606.6</v>
      </c>
      <c r="O330" s="8">
        <f t="shared" si="33"/>
        <v>16721.399999999994</v>
      </c>
      <c r="P330" s="9">
        <f t="shared" si="34"/>
        <v>0.8333326688461846</v>
      </c>
      <c r="Q330" s="8">
        <f t="shared" si="35"/>
        <v>83606.66666666666</v>
      </c>
      <c r="R330" s="8">
        <f t="shared" si="36"/>
        <v>-0.06666666665114462</v>
      </c>
    </row>
    <row r="331" spans="1:18" ht="12.75">
      <c r="A331" s="7">
        <v>25270</v>
      </c>
      <c r="B331" t="s">
        <v>338</v>
      </c>
      <c r="C331" s="8">
        <v>127740</v>
      </c>
      <c r="D331" s="8">
        <v>0</v>
      </c>
      <c r="E331" s="8">
        <v>21290</v>
      </c>
      <c r="F331" s="8">
        <v>10645</v>
      </c>
      <c r="G331" s="8">
        <v>10645</v>
      </c>
      <c r="H331" s="8">
        <v>10645</v>
      </c>
      <c r="I331" s="8">
        <v>10645</v>
      </c>
      <c r="J331" s="8">
        <v>0</v>
      </c>
      <c r="K331" s="8">
        <v>21290</v>
      </c>
      <c r="L331" s="8">
        <v>10645</v>
      </c>
      <c r="M331" s="8">
        <v>10645</v>
      </c>
      <c r="N331" s="8">
        <f t="shared" si="32"/>
        <v>106450</v>
      </c>
      <c r="O331" s="8">
        <f t="shared" si="33"/>
        <v>21290</v>
      </c>
      <c r="P331" s="9">
        <f t="shared" si="34"/>
        <v>0.8333333333333334</v>
      </c>
      <c r="Q331" s="8">
        <f t="shared" si="35"/>
        <v>106450</v>
      </c>
      <c r="R331" s="8">
        <f t="shared" si="36"/>
        <v>0</v>
      </c>
    </row>
    <row r="332" spans="1:18" ht="12.75">
      <c r="A332" s="7">
        <v>25720</v>
      </c>
      <c r="B332" t="s">
        <v>339</v>
      </c>
      <c r="C332" s="8">
        <v>23169</v>
      </c>
      <c r="D332" s="8">
        <v>1930.75</v>
      </c>
      <c r="E332" s="8">
        <v>1930.75</v>
      </c>
      <c r="F332" s="8">
        <v>1930.75</v>
      </c>
      <c r="G332" s="8">
        <v>1930.75</v>
      </c>
      <c r="H332" s="8">
        <v>1930.75</v>
      </c>
      <c r="I332" s="8">
        <v>1930.9499999999998</v>
      </c>
      <c r="J332" s="8">
        <v>1930.75</v>
      </c>
      <c r="K332" s="8">
        <v>1930.75</v>
      </c>
      <c r="L332" s="8">
        <v>1930.75</v>
      </c>
      <c r="M332" s="8">
        <v>1930.75</v>
      </c>
      <c r="N332" s="8">
        <f t="shared" si="32"/>
        <v>19307.7</v>
      </c>
      <c r="O332" s="8">
        <f t="shared" si="33"/>
        <v>3861.2999999999993</v>
      </c>
      <c r="P332" s="9">
        <f t="shared" si="34"/>
        <v>0.8333419655574259</v>
      </c>
      <c r="Q332" s="8">
        <f t="shared" si="35"/>
        <v>19307.5</v>
      </c>
      <c r="R332" s="8">
        <f t="shared" si="36"/>
        <v>0.2000000000007276</v>
      </c>
    </row>
    <row r="333" spans="1:18" ht="12.75">
      <c r="A333" s="7">
        <v>25560</v>
      </c>
      <c r="B333" t="s">
        <v>340</v>
      </c>
      <c r="C333" s="8">
        <v>57807</v>
      </c>
      <c r="D333" s="8">
        <v>0</v>
      </c>
      <c r="E333" s="8">
        <v>4000</v>
      </c>
      <c r="F333" s="8">
        <v>0</v>
      </c>
      <c r="G333" s="8">
        <v>0</v>
      </c>
      <c r="H333" s="8">
        <v>0</v>
      </c>
      <c r="I333" s="8">
        <v>0</v>
      </c>
      <c r="J333" s="8">
        <v>0</v>
      </c>
      <c r="K333" s="8">
        <v>4000</v>
      </c>
      <c r="L333" s="8">
        <v>4000</v>
      </c>
      <c r="M333" s="8">
        <v>0</v>
      </c>
      <c r="N333" s="8">
        <f t="shared" si="32"/>
        <v>12000</v>
      </c>
      <c r="O333" s="8">
        <f t="shared" si="33"/>
        <v>45807</v>
      </c>
      <c r="P333" s="9">
        <f t="shared" si="34"/>
        <v>0.20758731641496705</v>
      </c>
      <c r="Q333" s="8">
        <f t="shared" si="35"/>
        <v>48172.5</v>
      </c>
      <c r="R333" s="8">
        <f t="shared" si="36"/>
        <v>-36172.5</v>
      </c>
    </row>
    <row r="334" spans="1:18" ht="12.75">
      <c r="A334" s="7">
        <v>25630</v>
      </c>
      <c r="B334" t="s">
        <v>341</v>
      </c>
      <c r="C334" s="8">
        <v>47386</v>
      </c>
      <c r="D334" s="8">
        <v>0</v>
      </c>
      <c r="E334" s="8">
        <v>5250</v>
      </c>
      <c r="F334" s="8">
        <v>2000</v>
      </c>
      <c r="G334" s="8">
        <v>5000</v>
      </c>
      <c r="H334" s="8">
        <v>0</v>
      </c>
      <c r="I334" s="8">
        <v>1250</v>
      </c>
      <c r="J334" s="8">
        <v>0</v>
      </c>
      <c r="K334" s="8">
        <v>3499.9999999999995</v>
      </c>
      <c r="L334" s="8">
        <v>0</v>
      </c>
      <c r="M334" s="8">
        <v>3000</v>
      </c>
      <c r="N334" s="8">
        <f t="shared" si="32"/>
        <v>20000</v>
      </c>
      <c r="O334" s="8">
        <f t="shared" si="33"/>
        <v>27386</v>
      </c>
      <c r="P334" s="9">
        <f t="shared" si="34"/>
        <v>0.42206558899252944</v>
      </c>
      <c r="Q334" s="8">
        <f t="shared" si="35"/>
        <v>39488.333333333336</v>
      </c>
      <c r="R334" s="8">
        <f t="shared" si="36"/>
        <v>-19488.333333333336</v>
      </c>
    </row>
    <row r="335" spans="1:18" ht="12.75">
      <c r="A335" s="7">
        <v>25280</v>
      </c>
      <c r="B335" t="s">
        <v>342</v>
      </c>
      <c r="C335" s="8">
        <v>3646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f t="shared" si="32"/>
        <v>0</v>
      </c>
      <c r="O335" s="8">
        <f t="shared" si="33"/>
        <v>3646</v>
      </c>
      <c r="P335" s="9">
        <f t="shared" si="34"/>
        <v>0</v>
      </c>
      <c r="Q335" s="8">
        <f t="shared" si="35"/>
        <v>3038.333333333333</v>
      </c>
      <c r="R335" s="8">
        <f t="shared" si="36"/>
        <v>-3038.333333333333</v>
      </c>
    </row>
    <row r="336" spans="1:18" ht="12.75">
      <c r="A336" s="7">
        <v>25825</v>
      </c>
      <c r="B336" t="s">
        <v>343</v>
      </c>
      <c r="C336" s="8">
        <v>7482</v>
      </c>
      <c r="D336" s="8">
        <v>0</v>
      </c>
      <c r="E336" s="8">
        <v>2168</v>
      </c>
      <c r="F336" s="8">
        <v>0</v>
      </c>
      <c r="G336" s="8">
        <v>0</v>
      </c>
      <c r="H336" s="8">
        <v>0</v>
      </c>
      <c r="I336" s="8">
        <v>1000</v>
      </c>
      <c r="J336" s="8">
        <v>0</v>
      </c>
      <c r="K336" s="8">
        <v>0</v>
      </c>
      <c r="L336" s="8">
        <v>0</v>
      </c>
      <c r="M336" s="8">
        <v>1108.58</v>
      </c>
      <c r="N336" s="8">
        <f t="shared" si="32"/>
        <v>4276.58</v>
      </c>
      <c r="O336" s="8">
        <f t="shared" si="33"/>
        <v>3205.42</v>
      </c>
      <c r="P336" s="9">
        <f t="shared" si="34"/>
        <v>0.5715824645816626</v>
      </c>
      <c r="Q336" s="8">
        <f t="shared" si="35"/>
        <v>6235</v>
      </c>
      <c r="R336" s="8">
        <f t="shared" si="36"/>
        <v>-1958.42</v>
      </c>
    </row>
    <row r="337" spans="1:18" ht="12.75">
      <c r="A337" s="7">
        <v>25290</v>
      </c>
      <c r="B337" t="s">
        <v>344</v>
      </c>
      <c r="C337" s="8">
        <v>18463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9231.5</v>
      </c>
      <c r="M337" s="8">
        <v>0</v>
      </c>
      <c r="N337" s="8">
        <f t="shared" si="32"/>
        <v>9231.5</v>
      </c>
      <c r="O337" s="8">
        <f t="shared" si="33"/>
        <v>9231.5</v>
      </c>
      <c r="P337" s="9">
        <f t="shared" si="34"/>
        <v>0.5</v>
      </c>
      <c r="Q337" s="8">
        <f t="shared" si="35"/>
        <v>15385.833333333332</v>
      </c>
      <c r="R337" s="8">
        <f t="shared" si="36"/>
        <v>-6154.333333333332</v>
      </c>
    </row>
    <row r="338" spans="1:18" ht="12.75">
      <c r="A338" s="7">
        <v>25814</v>
      </c>
      <c r="B338" t="s">
        <v>345</v>
      </c>
      <c r="C338" s="8">
        <v>1547</v>
      </c>
      <c r="D338" s="8">
        <v>128.92</v>
      </c>
      <c r="E338" s="8">
        <v>128.92</v>
      </c>
      <c r="F338" s="8">
        <v>128.92</v>
      </c>
      <c r="G338" s="8">
        <v>128.92</v>
      </c>
      <c r="H338" s="8">
        <v>128.92</v>
      </c>
      <c r="I338" s="8">
        <v>128.92</v>
      </c>
      <c r="J338" s="8">
        <v>128.92</v>
      </c>
      <c r="K338" s="8">
        <v>128.92</v>
      </c>
      <c r="L338" s="8">
        <v>128.92</v>
      </c>
      <c r="M338" s="8">
        <v>128.92</v>
      </c>
      <c r="N338" s="8">
        <f t="shared" si="32"/>
        <v>1289.2</v>
      </c>
      <c r="O338" s="8">
        <f t="shared" si="33"/>
        <v>257.79999999999995</v>
      </c>
      <c r="P338" s="9">
        <f t="shared" si="34"/>
        <v>0.833354880413704</v>
      </c>
      <c r="Q338" s="8">
        <f t="shared" si="35"/>
        <v>1289.1666666666665</v>
      </c>
      <c r="R338" s="8">
        <f t="shared" si="36"/>
        <v>0.03333333333353039</v>
      </c>
    </row>
    <row r="339" spans="1:18" ht="12.75">
      <c r="A339" s="7">
        <v>25846</v>
      </c>
      <c r="B339" t="s">
        <v>346</v>
      </c>
      <c r="C339" s="8">
        <v>5156</v>
      </c>
      <c r="D339" s="8">
        <v>0</v>
      </c>
      <c r="E339" s="8">
        <v>0</v>
      </c>
      <c r="F339" s="8">
        <v>0</v>
      </c>
      <c r="G339" s="8">
        <v>0</v>
      </c>
      <c r="H339" s="8">
        <v>2500</v>
      </c>
      <c r="I339" s="8">
        <v>0</v>
      </c>
      <c r="J339" s="8">
        <v>0</v>
      </c>
      <c r="K339" s="8">
        <v>1000</v>
      </c>
      <c r="L339" s="8">
        <v>0</v>
      </c>
      <c r="M339" s="8">
        <v>0</v>
      </c>
      <c r="N339" s="8">
        <f t="shared" si="32"/>
        <v>3500</v>
      </c>
      <c r="O339" s="8">
        <f t="shared" si="33"/>
        <v>1656</v>
      </c>
      <c r="P339" s="9">
        <f t="shared" si="34"/>
        <v>0.6788207913110939</v>
      </c>
      <c r="Q339" s="8">
        <f t="shared" si="35"/>
        <v>4296.666666666667</v>
      </c>
      <c r="R339" s="8">
        <f t="shared" si="36"/>
        <v>-796.666666666667</v>
      </c>
    </row>
    <row r="340" spans="1:18" ht="12.75">
      <c r="A340" s="7">
        <v>25810</v>
      </c>
      <c r="B340" t="s">
        <v>347</v>
      </c>
      <c r="C340" s="8">
        <v>8790</v>
      </c>
      <c r="D340" s="8">
        <v>0</v>
      </c>
      <c r="E340" s="8">
        <v>0</v>
      </c>
      <c r="F340" s="8">
        <v>879</v>
      </c>
      <c r="G340" s="8">
        <v>0</v>
      </c>
      <c r="H340" s="8">
        <v>0</v>
      </c>
      <c r="I340" s="8">
        <v>979</v>
      </c>
      <c r="J340" s="8">
        <v>979</v>
      </c>
      <c r="K340" s="8">
        <v>979</v>
      </c>
      <c r="L340" s="8">
        <v>979</v>
      </c>
      <c r="M340" s="8">
        <v>400</v>
      </c>
      <c r="N340" s="8">
        <f t="shared" si="32"/>
        <v>5195</v>
      </c>
      <c r="O340" s="8">
        <f t="shared" si="33"/>
        <v>3595</v>
      </c>
      <c r="P340" s="9">
        <f t="shared" si="34"/>
        <v>0.5910125142207053</v>
      </c>
      <c r="Q340" s="8">
        <f t="shared" si="35"/>
        <v>7325</v>
      </c>
      <c r="R340" s="8">
        <f t="shared" si="36"/>
        <v>-2130</v>
      </c>
    </row>
    <row r="341" spans="1:18" ht="12.75">
      <c r="A341" s="7">
        <v>25834</v>
      </c>
      <c r="B341" t="s">
        <v>348</v>
      </c>
      <c r="C341" s="8">
        <v>2261</v>
      </c>
      <c r="D341" s="8">
        <v>0</v>
      </c>
      <c r="E341" s="8">
        <v>376.84</v>
      </c>
      <c r="F341" s="8">
        <v>0</v>
      </c>
      <c r="G341" s="8">
        <v>0</v>
      </c>
      <c r="H341" s="8">
        <v>376.84</v>
      </c>
      <c r="I341" s="8">
        <v>188.42</v>
      </c>
      <c r="J341" s="8">
        <v>0</v>
      </c>
      <c r="K341" s="8">
        <v>565.26</v>
      </c>
      <c r="L341" s="8">
        <v>0</v>
      </c>
      <c r="M341" s="8">
        <v>188.42</v>
      </c>
      <c r="N341" s="8">
        <f t="shared" si="32"/>
        <v>1695.78</v>
      </c>
      <c r="O341" s="8">
        <f t="shared" si="33"/>
        <v>565.22</v>
      </c>
      <c r="P341" s="9">
        <f t="shared" si="34"/>
        <v>0.7500132684652808</v>
      </c>
      <c r="Q341" s="8">
        <f t="shared" si="35"/>
        <v>1884.1666666666665</v>
      </c>
      <c r="R341" s="8">
        <f t="shared" si="36"/>
        <v>-188.38666666666654</v>
      </c>
    </row>
    <row r="342" spans="1:18" ht="12.75">
      <c r="A342" s="7">
        <v>25835</v>
      </c>
      <c r="B342" t="s">
        <v>349</v>
      </c>
      <c r="C342" s="8">
        <v>2985</v>
      </c>
      <c r="D342" s="8">
        <v>0</v>
      </c>
      <c r="E342" s="8">
        <v>404</v>
      </c>
      <c r="F342" s="8">
        <v>500</v>
      </c>
      <c r="G342" s="8">
        <v>500</v>
      </c>
      <c r="H342" s="8">
        <v>500</v>
      </c>
      <c r="I342" s="8">
        <v>500</v>
      </c>
      <c r="J342" s="8">
        <v>481</v>
      </c>
      <c r="K342" s="8">
        <v>100</v>
      </c>
      <c r="L342" s="8">
        <v>0</v>
      </c>
      <c r="M342" s="8">
        <v>0</v>
      </c>
      <c r="N342" s="8">
        <f t="shared" si="32"/>
        <v>2985</v>
      </c>
      <c r="O342" s="8">
        <f t="shared" si="33"/>
        <v>0</v>
      </c>
      <c r="P342" s="9">
        <f t="shared" si="34"/>
        <v>1</v>
      </c>
      <c r="Q342" s="8">
        <f t="shared" si="35"/>
        <v>2487.5</v>
      </c>
      <c r="R342" s="8">
        <f t="shared" si="36"/>
        <v>497.5</v>
      </c>
    </row>
    <row r="343" spans="1:18" ht="12.75">
      <c r="A343" s="7">
        <v>25830</v>
      </c>
      <c r="B343" t="s">
        <v>350</v>
      </c>
      <c r="C343" s="8">
        <v>958</v>
      </c>
      <c r="D343" s="8">
        <v>0</v>
      </c>
      <c r="E343" s="8">
        <v>0</v>
      </c>
      <c r="F343" s="8">
        <v>0</v>
      </c>
      <c r="G343" s="8">
        <v>958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f t="shared" si="32"/>
        <v>958</v>
      </c>
      <c r="O343" s="8">
        <f t="shared" si="33"/>
        <v>0</v>
      </c>
      <c r="P343" s="9">
        <f t="shared" si="34"/>
        <v>1</v>
      </c>
      <c r="Q343" s="8">
        <f t="shared" si="35"/>
        <v>798.3333333333333</v>
      </c>
      <c r="R343" s="8">
        <f t="shared" si="36"/>
        <v>159.66666666666674</v>
      </c>
    </row>
    <row r="344" spans="1:18" ht="12.75">
      <c r="A344" s="7">
        <v>25555</v>
      </c>
      <c r="B344" t="s">
        <v>351</v>
      </c>
      <c r="C344" s="8">
        <v>4995</v>
      </c>
      <c r="D344" s="8">
        <v>0</v>
      </c>
      <c r="E344" s="8">
        <v>300</v>
      </c>
      <c r="F344" s="8">
        <v>600</v>
      </c>
      <c r="G344" s="8">
        <v>0</v>
      </c>
      <c r="H344" s="8">
        <v>0</v>
      </c>
      <c r="I344" s="8">
        <v>500</v>
      </c>
      <c r="J344" s="8">
        <v>0</v>
      </c>
      <c r="K344" s="8">
        <v>400</v>
      </c>
      <c r="L344" s="8">
        <v>0</v>
      </c>
      <c r="M344" s="8">
        <v>300</v>
      </c>
      <c r="N344" s="8">
        <f t="shared" si="32"/>
        <v>2100</v>
      </c>
      <c r="O344" s="8">
        <f t="shared" si="33"/>
        <v>2895</v>
      </c>
      <c r="P344" s="9">
        <f t="shared" si="34"/>
        <v>0.42042042042042044</v>
      </c>
      <c r="Q344" s="8">
        <f t="shared" si="35"/>
        <v>4162.5</v>
      </c>
      <c r="R344" s="8">
        <f t="shared" si="36"/>
        <v>-2062.5</v>
      </c>
    </row>
    <row r="345" spans="1:18" ht="12.75">
      <c r="A345" s="7">
        <v>25762</v>
      </c>
      <c r="B345" t="s">
        <v>352</v>
      </c>
      <c r="C345" s="8">
        <v>40940</v>
      </c>
      <c r="D345" s="8">
        <v>0</v>
      </c>
      <c r="E345" s="8">
        <v>3540.0000000000005</v>
      </c>
      <c r="F345" s="8">
        <v>3400</v>
      </c>
      <c r="G345" s="8">
        <v>3400</v>
      </c>
      <c r="H345" s="8">
        <v>3400</v>
      </c>
      <c r="I345" s="8">
        <v>6800</v>
      </c>
      <c r="J345" s="8">
        <v>3400</v>
      </c>
      <c r="K345" s="8">
        <v>3400</v>
      </c>
      <c r="L345" s="8">
        <v>3400</v>
      </c>
      <c r="M345" s="8">
        <v>3400</v>
      </c>
      <c r="N345" s="8">
        <f t="shared" si="32"/>
        <v>34140</v>
      </c>
      <c r="O345" s="8">
        <f t="shared" si="33"/>
        <v>6800</v>
      </c>
      <c r="P345" s="9">
        <f t="shared" si="34"/>
        <v>0.8339032730825598</v>
      </c>
      <c r="Q345" s="8">
        <f t="shared" si="35"/>
        <v>34116.666666666664</v>
      </c>
      <c r="R345" s="8">
        <f t="shared" si="36"/>
        <v>23.33333333333576</v>
      </c>
    </row>
    <row r="346" spans="1:18" ht="12.75">
      <c r="A346" s="7">
        <v>25806</v>
      </c>
      <c r="B346" t="s">
        <v>353</v>
      </c>
      <c r="C346" s="8">
        <v>2412</v>
      </c>
      <c r="D346" s="8">
        <v>0</v>
      </c>
      <c r="E346" s="8">
        <v>679.5</v>
      </c>
      <c r="F346" s="8">
        <v>0</v>
      </c>
      <c r="G346" s="8">
        <v>0</v>
      </c>
      <c r="H346" s="8">
        <v>0</v>
      </c>
      <c r="I346" s="8">
        <v>679.5</v>
      </c>
      <c r="J346" s="8">
        <v>0</v>
      </c>
      <c r="K346" s="8">
        <v>0</v>
      </c>
      <c r="L346" s="8">
        <v>679.5</v>
      </c>
      <c r="M346" s="8">
        <v>0</v>
      </c>
      <c r="N346" s="8">
        <f t="shared" si="32"/>
        <v>2038.5</v>
      </c>
      <c r="O346" s="8">
        <f t="shared" si="33"/>
        <v>373.5</v>
      </c>
      <c r="P346" s="9">
        <f t="shared" si="34"/>
        <v>0.8451492537313433</v>
      </c>
      <c r="Q346" s="8">
        <f t="shared" si="35"/>
        <v>2010</v>
      </c>
      <c r="R346" s="8">
        <f t="shared" si="36"/>
        <v>28.5</v>
      </c>
    </row>
    <row r="347" spans="3:18" ht="12.75"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9"/>
      <c r="Q347" s="8"/>
      <c r="R347" s="8"/>
    </row>
    <row r="348" spans="1:18" ht="12.75">
      <c r="A348" s="7">
        <f>+COUNTA(A262:A347)</f>
        <v>85</v>
      </c>
      <c r="B348" t="s">
        <v>268</v>
      </c>
      <c r="C348" s="8">
        <f>SUM(C262:C347)</f>
        <v>1929454</v>
      </c>
      <c r="D348" s="8">
        <f aca="true" t="shared" si="37" ref="D348:R348">SUM(D262:D347)</f>
        <v>57366.87999999999</v>
      </c>
      <c r="E348" s="8">
        <f t="shared" si="37"/>
        <v>127485.46999999999</v>
      </c>
      <c r="F348" s="8">
        <f t="shared" si="37"/>
        <v>176604.06</v>
      </c>
      <c r="G348" s="8">
        <f t="shared" si="37"/>
        <v>190224.43999999997</v>
      </c>
      <c r="H348" s="8">
        <f t="shared" si="37"/>
        <v>112697.28</v>
      </c>
      <c r="I348" s="8">
        <f t="shared" si="37"/>
        <v>113585.87000000001</v>
      </c>
      <c r="J348" s="8">
        <f t="shared" si="37"/>
        <v>113154.36000000002</v>
      </c>
      <c r="K348" s="8">
        <f t="shared" si="37"/>
        <v>119042.34000000001</v>
      </c>
      <c r="L348" s="8">
        <f t="shared" si="37"/>
        <v>133316.19</v>
      </c>
      <c r="M348" s="8">
        <f t="shared" si="37"/>
        <v>151734.83000000002</v>
      </c>
      <c r="N348" s="8">
        <f t="shared" si="37"/>
        <v>1295211.7200000002</v>
      </c>
      <c r="O348" s="8">
        <f t="shared" si="37"/>
        <v>634242.2800000001</v>
      </c>
      <c r="P348" s="9">
        <f>+N348/C348</f>
        <v>0.671284062745212</v>
      </c>
      <c r="Q348" s="8">
        <f t="shared" si="37"/>
        <v>1607878.3333333335</v>
      </c>
      <c r="R348" s="8">
        <f t="shared" si="37"/>
        <v>-312666.61333333317</v>
      </c>
    </row>
    <row r="349" spans="3:18" ht="12.75"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9"/>
      <c r="Q349" s="8"/>
      <c r="R349" s="8"/>
    </row>
    <row r="350" spans="1:18" ht="12.75">
      <c r="A350" s="6" t="s">
        <v>354</v>
      </c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9"/>
      <c r="Q350" s="8"/>
      <c r="R350" s="8"/>
    </row>
    <row r="351" spans="1:18" ht="12.75">
      <c r="A351" s="7">
        <v>30800</v>
      </c>
      <c r="B351" t="s">
        <v>355</v>
      </c>
      <c r="C351" s="8">
        <v>3692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f aca="true" t="shared" si="38" ref="N351:N414">SUM(D351:M351)</f>
        <v>0</v>
      </c>
      <c r="O351" s="8">
        <f aca="true" t="shared" si="39" ref="O351:O414">+C351-N351</f>
        <v>3692</v>
      </c>
      <c r="P351" s="9">
        <f aca="true" t="shared" si="40" ref="P351:P414">+N351/C351</f>
        <v>0</v>
      </c>
      <c r="Q351" s="8">
        <f aca="true" t="shared" si="41" ref="Q351:Q414">+C351/12*10</f>
        <v>3076.666666666667</v>
      </c>
      <c r="R351" s="8">
        <f aca="true" t="shared" si="42" ref="R351:R414">+N351-Q351</f>
        <v>-3076.666666666667</v>
      </c>
    </row>
    <row r="352" spans="1:18" ht="12.75">
      <c r="A352" s="7">
        <v>30101</v>
      </c>
      <c r="B352" t="s">
        <v>356</v>
      </c>
      <c r="C352" s="8">
        <v>3597</v>
      </c>
      <c r="D352" s="8">
        <v>0</v>
      </c>
      <c r="E352" s="8">
        <v>500</v>
      </c>
      <c r="F352" s="8">
        <v>0</v>
      </c>
      <c r="G352" s="8">
        <v>1000</v>
      </c>
      <c r="H352" s="8">
        <v>0</v>
      </c>
      <c r="I352" s="8">
        <v>1000</v>
      </c>
      <c r="J352" s="8">
        <v>0</v>
      </c>
      <c r="K352" s="8">
        <v>0</v>
      </c>
      <c r="L352" s="8">
        <v>1097</v>
      </c>
      <c r="M352" s="8">
        <v>0</v>
      </c>
      <c r="N352" s="8">
        <f t="shared" si="38"/>
        <v>3597</v>
      </c>
      <c r="O352" s="8">
        <f t="shared" si="39"/>
        <v>0</v>
      </c>
      <c r="P352" s="9">
        <f t="shared" si="40"/>
        <v>1</v>
      </c>
      <c r="Q352" s="8">
        <f t="shared" si="41"/>
        <v>2997.5</v>
      </c>
      <c r="R352" s="8">
        <f t="shared" si="42"/>
        <v>599.5</v>
      </c>
    </row>
    <row r="353" spans="1:18" ht="12.75">
      <c r="A353" s="7">
        <v>30815</v>
      </c>
      <c r="B353" t="s">
        <v>357</v>
      </c>
      <c r="C353" s="8">
        <v>9647</v>
      </c>
      <c r="D353" s="8">
        <v>803.9200000000001</v>
      </c>
      <c r="E353" s="8">
        <v>0</v>
      </c>
      <c r="F353" s="8">
        <v>1607.8400000000001</v>
      </c>
      <c r="G353" s="8">
        <v>803.9200000000001</v>
      </c>
      <c r="H353" s="8">
        <v>0</v>
      </c>
      <c r="I353" s="8">
        <v>1607.8400000000001</v>
      </c>
      <c r="J353" s="8">
        <v>803.9200000000001</v>
      </c>
      <c r="K353" s="8">
        <v>803.9200000000001</v>
      </c>
      <c r="L353" s="8">
        <v>803.9200000000001</v>
      </c>
      <c r="M353" s="8">
        <v>803.9200000000001</v>
      </c>
      <c r="N353" s="8">
        <f t="shared" si="38"/>
        <v>8039.200000000001</v>
      </c>
      <c r="O353" s="8">
        <f t="shared" si="39"/>
        <v>1607.7999999999993</v>
      </c>
      <c r="P353" s="9">
        <f t="shared" si="40"/>
        <v>0.8333367886389552</v>
      </c>
      <c r="Q353" s="8">
        <f t="shared" si="41"/>
        <v>8039.166666666666</v>
      </c>
      <c r="R353" s="8">
        <f t="shared" si="42"/>
        <v>0.03333333333466726</v>
      </c>
    </row>
    <row r="354" spans="1:18" ht="12.75">
      <c r="A354" s="7">
        <v>30401</v>
      </c>
      <c r="B354" t="s">
        <v>358</v>
      </c>
      <c r="C354" s="8">
        <v>1288</v>
      </c>
      <c r="D354" s="8">
        <v>1288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f t="shared" si="38"/>
        <v>1288</v>
      </c>
      <c r="O354" s="8">
        <f t="shared" si="39"/>
        <v>0</v>
      </c>
      <c r="P354" s="9">
        <f t="shared" si="40"/>
        <v>1</v>
      </c>
      <c r="Q354" s="8">
        <f t="shared" si="41"/>
        <v>1073.3333333333333</v>
      </c>
      <c r="R354" s="8">
        <f t="shared" si="42"/>
        <v>214.66666666666674</v>
      </c>
    </row>
    <row r="355" spans="1:18" ht="12.75">
      <c r="A355" s="7">
        <v>30110</v>
      </c>
      <c r="B355" t="s">
        <v>359</v>
      </c>
      <c r="C355" s="8">
        <v>65897</v>
      </c>
      <c r="D355" s="8">
        <v>5671.25</v>
      </c>
      <c r="E355" s="8">
        <v>150</v>
      </c>
      <c r="F355" s="8">
        <v>494</v>
      </c>
      <c r="G355" s="8">
        <v>0</v>
      </c>
      <c r="H355" s="8">
        <v>10</v>
      </c>
      <c r="I355" s="8">
        <v>50</v>
      </c>
      <c r="J355" s="8">
        <v>0</v>
      </c>
      <c r="K355" s="8">
        <v>40</v>
      </c>
      <c r="L355" s="8">
        <v>0</v>
      </c>
      <c r="M355" s="8">
        <v>0</v>
      </c>
      <c r="N355" s="8">
        <f t="shared" si="38"/>
        <v>6415.25</v>
      </c>
      <c r="O355" s="8">
        <f t="shared" si="39"/>
        <v>59481.75</v>
      </c>
      <c r="P355" s="9">
        <f t="shared" si="40"/>
        <v>0.09735268676874516</v>
      </c>
      <c r="Q355" s="8">
        <f t="shared" si="41"/>
        <v>54914.16666666667</v>
      </c>
      <c r="R355" s="8">
        <f t="shared" si="42"/>
        <v>-48498.91666666667</v>
      </c>
    </row>
    <row r="356" spans="1:18" ht="12.75">
      <c r="A356" s="7">
        <v>30406</v>
      </c>
      <c r="B356" t="s">
        <v>360</v>
      </c>
      <c r="C356" s="8">
        <v>6157</v>
      </c>
      <c r="D356" s="8">
        <v>0</v>
      </c>
      <c r="E356" s="8">
        <v>3459</v>
      </c>
      <c r="F356" s="8">
        <v>0</v>
      </c>
      <c r="G356" s="8">
        <v>0</v>
      </c>
      <c r="H356" s="8">
        <v>1859</v>
      </c>
      <c r="I356" s="8">
        <v>0</v>
      </c>
      <c r="J356" s="8">
        <v>0</v>
      </c>
      <c r="K356" s="8">
        <v>0</v>
      </c>
      <c r="L356" s="8">
        <v>0</v>
      </c>
      <c r="M356" s="8">
        <v>839</v>
      </c>
      <c r="N356" s="8">
        <f t="shared" si="38"/>
        <v>6157</v>
      </c>
      <c r="O356" s="8">
        <f t="shared" si="39"/>
        <v>0</v>
      </c>
      <c r="P356" s="9">
        <f t="shared" si="40"/>
        <v>1</v>
      </c>
      <c r="Q356" s="8">
        <f t="shared" si="41"/>
        <v>5130.833333333334</v>
      </c>
      <c r="R356" s="8">
        <f t="shared" si="42"/>
        <v>1026.166666666666</v>
      </c>
    </row>
    <row r="357" spans="1:18" ht="12.75">
      <c r="A357" s="7">
        <v>30121</v>
      </c>
      <c r="B357" t="s">
        <v>361</v>
      </c>
      <c r="C357" s="8">
        <v>3960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3970</v>
      </c>
      <c r="K357" s="8">
        <v>0</v>
      </c>
      <c r="L357" s="8">
        <v>0</v>
      </c>
      <c r="M357" s="8">
        <v>0</v>
      </c>
      <c r="N357" s="8">
        <f t="shared" si="38"/>
        <v>3970</v>
      </c>
      <c r="O357" s="8">
        <f t="shared" si="39"/>
        <v>-10</v>
      </c>
      <c r="P357" s="9">
        <f t="shared" si="40"/>
        <v>1.0025252525252526</v>
      </c>
      <c r="Q357" s="8">
        <f t="shared" si="41"/>
        <v>3300</v>
      </c>
      <c r="R357" s="8">
        <f t="shared" si="42"/>
        <v>670</v>
      </c>
    </row>
    <row r="358" spans="1:18" ht="12.75">
      <c r="A358" s="7">
        <v>30130</v>
      </c>
      <c r="B358" t="s">
        <v>362</v>
      </c>
      <c r="C358" s="8">
        <v>19122</v>
      </c>
      <c r="D358" s="8">
        <v>0</v>
      </c>
      <c r="E358" s="8">
        <v>0</v>
      </c>
      <c r="F358" s="8">
        <v>5000</v>
      </c>
      <c r="G358" s="8">
        <v>0</v>
      </c>
      <c r="H358" s="8">
        <v>7000</v>
      </c>
      <c r="I358" s="8">
        <v>0</v>
      </c>
      <c r="J358" s="8">
        <v>3600</v>
      </c>
      <c r="K358" s="8">
        <v>0</v>
      </c>
      <c r="L358" s="8">
        <v>0</v>
      </c>
      <c r="M358" s="8">
        <v>3522</v>
      </c>
      <c r="N358" s="8">
        <f t="shared" si="38"/>
        <v>19122</v>
      </c>
      <c r="O358" s="8">
        <f t="shared" si="39"/>
        <v>0</v>
      </c>
      <c r="P358" s="9">
        <f t="shared" si="40"/>
        <v>1</v>
      </c>
      <c r="Q358" s="8">
        <f t="shared" si="41"/>
        <v>15935</v>
      </c>
      <c r="R358" s="8">
        <f t="shared" si="42"/>
        <v>3187</v>
      </c>
    </row>
    <row r="359" spans="1:18" ht="12.75">
      <c r="A359" s="7">
        <v>30511</v>
      </c>
      <c r="B359" t="s">
        <v>363</v>
      </c>
      <c r="C359" s="8">
        <v>2146</v>
      </c>
      <c r="D359" s="8">
        <v>178.84</v>
      </c>
      <c r="E359" s="8">
        <v>178.84</v>
      </c>
      <c r="F359" s="8">
        <v>178.84</v>
      </c>
      <c r="G359" s="8">
        <v>178.84</v>
      </c>
      <c r="H359" s="8">
        <v>178.84</v>
      </c>
      <c r="I359" s="8">
        <v>357.68</v>
      </c>
      <c r="J359" s="8">
        <v>0</v>
      </c>
      <c r="K359" s="8">
        <v>178.84</v>
      </c>
      <c r="L359" s="8">
        <v>357.68</v>
      </c>
      <c r="M359" s="8">
        <v>0</v>
      </c>
      <c r="N359" s="8">
        <f t="shared" si="38"/>
        <v>1788.4</v>
      </c>
      <c r="O359" s="8">
        <f t="shared" si="39"/>
        <v>357.5999999999999</v>
      </c>
      <c r="P359" s="9">
        <f t="shared" si="40"/>
        <v>0.8333643988816403</v>
      </c>
      <c r="Q359" s="8">
        <f t="shared" si="41"/>
        <v>1788.3333333333335</v>
      </c>
      <c r="R359" s="8">
        <f t="shared" si="42"/>
        <v>0.06666666666660603</v>
      </c>
    </row>
    <row r="360" spans="1:18" ht="12.75">
      <c r="A360" s="7">
        <v>30150</v>
      </c>
      <c r="B360" t="s">
        <v>364</v>
      </c>
      <c r="C360" s="8">
        <v>5842</v>
      </c>
      <c r="D360" s="8">
        <v>486</v>
      </c>
      <c r="E360" s="8">
        <v>486</v>
      </c>
      <c r="F360" s="8">
        <v>486</v>
      </c>
      <c r="G360" s="8">
        <v>0</v>
      </c>
      <c r="H360" s="8">
        <v>486</v>
      </c>
      <c r="I360" s="8">
        <v>972</v>
      </c>
      <c r="J360" s="8">
        <v>486</v>
      </c>
      <c r="K360" s="8">
        <v>486</v>
      </c>
      <c r="L360" s="8">
        <v>0</v>
      </c>
      <c r="M360" s="8">
        <v>486</v>
      </c>
      <c r="N360" s="8">
        <f t="shared" si="38"/>
        <v>4374</v>
      </c>
      <c r="O360" s="8">
        <f t="shared" si="39"/>
        <v>1468</v>
      </c>
      <c r="P360" s="9">
        <f t="shared" si="40"/>
        <v>0.74871619308456</v>
      </c>
      <c r="Q360" s="8">
        <f t="shared" si="41"/>
        <v>4868.333333333333</v>
      </c>
      <c r="R360" s="8">
        <f t="shared" si="42"/>
        <v>-494.33333333333303</v>
      </c>
    </row>
    <row r="361" spans="1:18" ht="12.75">
      <c r="A361" s="7">
        <v>30838</v>
      </c>
      <c r="B361" t="s">
        <v>365</v>
      </c>
      <c r="C361" s="8">
        <v>988</v>
      </c>
      <c r="D361" s="8">
        <v>82.33000000000001</v>
      </c>
      <c r="E361" s="8">
        <v>82.53</v>
      </c>
      <c r="F361" s="8">
        <v>82.53</v>
      </c>
      <c r="G361" s="8">
        <v>82.53</v>
      </c>
      <c r="H361" s="8">
        <v>82.53</v>
      </c>
      <c r="I361" s="8">
        <v>82.53</v>
      </c>
      <c r="J361" s="8">
        <v>82.53</v>
      </c>
      <c r="K361" s="8">
        <v>82.53</v>
      </c>
      <c r="L361" s="8">
        <v>82.53</v>
      </c>
      <c r="M361" s="8">
        <v>82.53</v>
      </c>
      <c r="N361" s="8">
        <f t="shared" si="38"/>
        <v>825.0999999999999</v>
      </c>
      <c r="O361" s="8">
        <f t="shared" si="39"/>
        <v>162.9000000000001</v>
      </c>
      <c r="P361" s="9">
        <f t="shared" si="40"/>
        <v>0.8351214574898784</v>
      </c>
      <c r="Q361" s="8">
        <f t="shared" si="41"/>
        <v>823.3333333333333</v>
      </c>
      <c r="R361" s="8">
        <f t="shared" si="42"/>
        <v>1.7666666666666515</v>
      </c>
    </row>
    <row r="362" spans="1:18" ht="12.75">
      <c r="A362" s="7">
        <v>30381</v>
      </c>
      <c r="B362" t="s">
        <v>366</v>
      </c>
      <c r="C362" s="8">
        <v>3361</v>
      </c>
      <c r="D362" s="8">
        <v>280</v>
      </c>
      <c r="E362" s="8">
        <v>280</v>
      </c>
      <c r="F362" s="8">
        <v>280</v>
      </c>
      <c r="G362" s="8">
        <v>280</v>
      </c>
      <c r="H362" s="8">
        <v>280</v>
      </c>
      <c r="I362" s="8">
        <v>280</v>
      </c>
      <c r="J362" s="8">
        <v>280</v>
      </c>
      <c r="K362" s="8">
        <v>35</v>
      </c>
      <c r="L362" s="8">
        <v>280</v>
      </c>
      <c r="M362" s="8">
        <v>525</v>
      </c>
      <c r="N362" s="8">
        <f t="shared" si="38"/>
        <v>2800</v>
      </c>
      <c r="O362" s="8">
        <f t="shared" si="39"/>
        <v>561</v>
      </c>
      <c r="P362" s="9">
        <f t="shared" si="40"/>
        <v>0.8330853912526034</v>
      </c>
      <c r="Q362" s="8">
        <f t="shared" si="41"/>
        <v>2800.833333333333</v>
      </c>
      <c r="R362" s="8">
        <f t="shared" si="42"/>
        <v>-0.8333333333330302</v>
      </c>
    </row>
    <row r="363" spans="1:18" ht="12.75">
      <c r="A363" s="7">
        <v>30826</v>
      </c>
      <c r="B363" t="s">
        <v>367</v>
      </c>
      <c r="C363" s="8">
        <v>2432</v>
      </c>
      <c r="D363" s="8">
        <v>100</v>
      </c>
      <c r="E363" s="8">
        <v>100</v>
      </c>
      <c r="F363" s="8">
        <v>100</v>
      </c>
      <c r="G363" s="8">
        <v>100</v>
      </c>
      <c r="H363" s="8">
        <v>100</v>
      </c>
      <c r="I363" s="8">
        <v>100</v>
      </c>
      <c r="J363" s="8">
        <v>100</v>
      </c>
      <c r="K363" s="8">
        <v>100</v>
      </c>
      <c r="L363" s="8">
        <v>100</v>
      </c>
      <c r="M363" s="8">
        <v>100</v>
      </c>
      <c r="N363" s="8">
        <f t="shared" si="38"/>
        <v>1000</v>
      </c>
      <c r="O363" s="8">
        <f t="shared" si="39"/>
        <v>1432</v>
      </c>
      <c r="P363" s="9">
        <f t="shared" si="40"/>
        <v>0.41118421052631576</v>
      </c>
      <c r="Q363" s="8">
        <f t="shared" si="41"/>
        <v>2026.6666666666665</v>
      </c>
      <c r="R363" s="8">
        <f t="shared" si="42"/>
        <v>-1026.6666666666665</v>
      </c>
    </row>
    <row r="364" spans="1:18" ht="12.75">
      <c r="A364" s="7">
        <v>30531</v>
      </c>
      <c r="B364" t="s">
        <v>368</v>
      </c>
      <c r="C364" s="8">
        <v>3680</v>
      </c>
      <c r="D364" s="8">
        <v>300</v>
      </c>
      <c r="E364" s="8">
        <v>350</v>
      </c>
      <c r="F364" s="8">
        <v>300</v>
      </c>
      <c r="G364" s="8">
        <v>300</v>
      </c>
      <c r="H364" s="8">
        <v>300</v>
      </c>
      <c r="I364" s="8">
        <v>300</v>
      </c>
      <c r="J364" s="8">
        <v>300</v>
      </c>
      <c r="K364" s="8">
        <v>300</v>
      </c>
      <c r="L364" s="8">
        <v>300</v>
      </c>
      <c r="M364" s="8">
        <v>0</v>
      </c>
      <c r="N364" s="8">
        <f t="shared" si="38"/>
        <v>2750</v>
      </c>
      <c r="O364" s="8">
        <f t="shared" si="39"/>
        <v>930</v>
      </c>
      <c r="P364" s="9">
        <f t="shared" si="40"/>
        <v>0.7472826086956522</v>
      </c>
      <c r="Q364" s="8">
        <f t="shared" si="41"/>
        <v>3066.666666666667</v>
      </c>
      <c r="R364" s="8">
        <f t="shared" si="42"/>
        <v>-316.66666666666697</v>
      </c>
    </row>
    <row r="365" spans="1:18" ht="12.75">
      <c r="A365" s="7">
        <v>30461</v>
      </c>
      <c r="B365" t="s">
        <v>369</v>
      </c>
      <c r="C365" s="8">
        <v>4136</v>
      </c>
      <c r="D365" s="8">
        <v>0</v>
      </c>
      <c r="E365" s="8">
        <v>0</v>
      </c>
      <c r="F365" s="8">
        <v>517.25</v>
      </c>
      <c r="G365" s="8">
        <v>0</v>
      </c>
      <c r="H365" s="8">
        <v>0</v>
      </c>
      <c r="I365" s="8">
        <v>517.25</v>
      </c>
      <c r="J365" s="8">
        <v>0</v>
      </c>
      <c r="K365" s="8">
        <v>0</v>
      </c>
      <c r="L365" s="8">
        <v>517.25</v>
      </c>
      <c r="M365" s="8">
        <v>0</v>
      </c>
      <c r="N365" s="8">
        <f t="shared" si="38"/>
        <v>1551.75</v>
      </c>
      <c r="O365" s="8">
        <f t="shared" si="39"/>
        <v>2584.25</v>
      </c>
      <c r="P365" s="9">
        <f t="shared" si="40"/>
        <v>0.375181334622824</v>
      </c>
      <c r="Q365" s="8">
        <f t="shared" si="41"/>
        <v>3446.666666666667</v>
      </c>
      <c r="R365" s="8">
        <f t="shared" si="42"/>
        <v>-1894.916666666667</v>
      </c>
    </row>
    <row r="366" spans="1:18" ht="12.75">
      <c r="A366" s="7">
        <v>30181</v>
      </c>
      <c r="B366" t="s">
        <v>370</v>
      </c>
      <c r="C366" s="8">
        <v>417</v>
      </c>
      <c r="D366" s="8">
        <v>0</v>
      </c>
      <c r="E366" s="8">
        <v>417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f t="shared" si="38"/>
        <v>417</v>
      </c>
      <c r="O366" s="8">
        <f t="shared" si="39"/>
        <v>0</v>
      </c>
      <c r="P366" s="9">
        <f t="shared" si="40"/>
        <v>1</v>
      </c>
      <c r="Q366" s="8">
        <f t="shared" si="41"/>
        <v>347.5</v>
      </c>
      <c r="R366" s="8">
        <f t="shared" si="42"/>
        <v>69.5</v>
      </c>
    </row>
    <row r="367" spans="1:18" ht="12.75">
      <c r="A367" s="7">
        <v>30191</v>
      </c>
      <c r="B367" t="s">
        <v>371</v>
      </c>
      <c r="C367" s="8">
        <v>4707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f t="shared" si="38"/>
        <v>0</v>
      </c>
      <c r="O367" s="8">
        <f t="shared" si="39"/>
        <v>4707</v>
      </c>
      <c r="P367" s="9">
        <f t="shared" si="40"/>
        <v>0</v>
      </c>
      <c r="Q367" s="8">
        <f t="shared" si="41"/>
        <v>3922.5</v>
      </c>
      <c r="R367" s="8">
        <f t="shared" si="42"/>
        <v>-3922.5</v>
      </c>
    </row>
    <row r="368" spans="1:18" ht="12.75">
      <c r="A368" s="7">
        <v>30421</v>
      </c>
      <c r="B368" t="s">
        <v>372</v>
      </c>
      <c r="C368" s="8">
        <v>17079</v>
      </c>
      <c r="D368" s="8">
        <v>0</v>
      </c>
      <c r="E368" s="8">
        <v>1923.25</v>
      </c>
      <c r="F368" s="8">
        <v>750</v>
      </c>
      <c r="G368" s="8">
        <v>1121.75</v>
      </c>
      <c r="H368" s="8">
        <v>1000</v>
      </c>
      <c r="I368" s="8">
        <v>1250</v>
      </c>
      <c r="J368" s="8">
        <v>250</v>
      </c>
      <c r="K368" s="8">
        <v>300</v>
      </c>
      <c r="L368" s="8">
        <v>550</v>
      </c>
      <c r="M368" s="8">
        <v>0</v>
      </c>
      <c r="N368" s="8">
        <f t="shared" si="38"/>
        <v>7145</v>
      </c>
      <c r="O368" s="8">
        <f t="shared" si="39"/>
        <v>9934</v>
      </c>
      <c r="P368" s="9">
        <f t="shared" si="40"/>
        <v>0.4183500204930031</v>
      </c>
      <c r="Q368" s="8">
        <f t="shared" si="41"/>
        <v>14232.5</v>
      </c>
      <c r="R368" s="8">
        <f t="shared" si="42"/>
        <v>-7087.5</v>
      </c>
    </row>
    <row r="369" spans="1:18" ht="12.75">
      <c r="A369" s="7">
        <v>30201</v>
      </c>
      <c r="B369" t="s">
        <v>373</v>
      </c>
      <c r="C369" s="8">
        <v>10767</v>
      </c>
      <c r="D369" s="8">
        <v>1200</v>
      </c>
      <c r="E369" s="8">
        <v>1200</v>
      </c>
      <c r="F369" s="8">
        <v>1200</v>
      </c>
      <c r="G369" s="8">
        <v>1200</v>
      </c>
      <c r="H369" s="8">
        <v>1200</v>
      </c>
      <c r="I369" s="8">
        <v>1200</v>
      </c>
      <c r="J369" s="8">
        <v>1200</v>
      </c>
      <c r="K369" s="8">
        <v>1200</v>
      </c>
      <c r="L369" s="8">
        <v>1200</v>
      </c>
      <c r="M369" s="8">
        <v>0</v>
      </c>
      <c r="N369" s="8">
        <f t="shared" si="38"/>
        <v>10800</v>
      </c>
      <c r="O369" s="8">
        <f t="shared" si="39"/>
        <v>-33</v>
      </c>
      <c r="P369" s="9">
        <f t="shared" si="40"/>
        <v>1.0030649205906939</v>
      </c>
      <c r="Q369" s="8">
        <f t="shared" si="41"/>
        <v>8972.5</v>
      </c>
      <c r="R369" s="8">
        <f t="shared" si="42"/>
        <v>1827.5</v>
      </c>
    </row>
    <row r="370" spans="1:18" ht="12.75">
      <c r="A370" s="7">
        <v>30221</v>
      </c>
      <c r="B370" t="s">
        <v>374</v>
      </c>
      <c r="C370" s="8">
        <v>10346</v>
      </c>
      <c r="D370" s="8">
        <v>862.2099999999999</v>
      </c>
      <c r="E370" s="8">
        <v>862.2099999999999</v>
      </c>
      <c r="F370" s="8">
        <v>862.2099999999999</v>
      </c>
      <c r="G370" s="8">
        <v>862.2099999999999</v>
      </c>
      <c r="H370" s="8">
        <v>862.2099999999999</v>
      </c>
      <c r="I370" s="8">
        <v>862.2099999999999</v>
      </c>
      <c r="J370" s="8">
        <v>862.2099999999999</v>
      </c>
      <c r="K370" s="8">
        <v>862.2099999999999</v>
      </c>
      <c r="L370" s="8">
        <v>862.2099999999999</v>
      </c>
      <c r="M370" s="8">
        <v>862.2099999999999</v>
      </c>
      <c r="N370" s="8">
        <f t="shared" si="38"/>
        <v>8622.099999999999</v>
      </c>
      <c r="O370" s="8">
        <f t="shared" si="39"/>
        <v>1723.9000000000015</v>
      </c>
      <c r="P370" s="9">
        <f t="shared" si="40"/>
        <v>0.8333752174753527</v>
      </c>
      <c r="Q370" s="8">
        <f t="shared" si="41"/>
        <v>8621.666666666666</v>
      </c>
      <c r="R370" s="8">
        <f t="shared" si="42"/>
        <v>0.43333333333248447</v>
      </c>
    </row>
    <row r="371" spans="1:18" ht="12.75">
      <c r="A371" s="7">
        <v>30231</v>
      </c>
      <c r="B371" t="s">
        <v>375</v>
      </c>
      <c r="C371" s="8">
        <v>15203</v>
      </c>
      <c r="D371" s="8">
        <v>1267</v>
      </c>
      <c r="E371" s="8">
        <v>1267</v>
      </c>
      <c r="F371" s="8">
        <v>1267</v>
      </c>
      <c r="G371" s="8">
        <v>1267</v>
      </c>
      <c r="H371" s="8">
        <v>1267</v>
      </c>
      <c r="I371" s="8">
        <v>1267</v>
      </c>
      <c r="J371" s="8">
        <v>2534</v>
      </c>
      <c r="K371" s="8">
        <v>0</v>
      </c>
      <c r="L371" s="8">
        <v>2534</v>
      </c>
      <c r="M371" s="8">
        <v>1267</v>
      </c>
      <c r="N371" s="8">
        <f t="shared" si="38"/>
        <v>13937</v>
      </c>
      <c r="O371" s="8">
        <f t="shared" si="39"/>
        <v>1266</v>
      </c>
      <c r="P371" s="9">
        <f t="shared" si="40"/>
        <v>0.9167269617838585</v>
      </c>
      <c r="Q371" s="8">
        <f t="shared" si="41"/>
        <v>12669.166666666668</v>
      </c>
      <c r="R371" s="8">
        <f t="shared" si="42"/>
        <v>1267.8333333333321</v>
      </c>
    </row>
    <row r="372" spans="1:18" ht="12.75">
      <c r="A372" s="7">
        <v>30562</v>
      </c>
      <c r="B372" t="s">
        <v>376</v>
      </c>
      <c r="C372" s="8">
        <v>3726</v>
      </c>
      <c r="D372" s="8">
        <v>3726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f t="shared" si="38"/>
        <v>3726</v>
      </c>
      <c r="O372" s="8">
        <f t="shared" si="39"/>
        <v>0</v>
      </c>
      <c r="P372" s="9">
        <f t="shared" si="40"/>
        <v>1</v>
      </c>
      <c r="Q372" s="8">
        <f t="shared" si="41"/>
        <v>3105</v>
      </c>
      <c r="R372" s="8">
        <f t="shared" si="42"/>
        <v>621</v>
      </c>
    </row>
    <row r="373" spans="1:18" ht="12.75">
      <c r="A373" s="7">
        <v>30741</v>
      </c>
      <c r="B373" t="s">
        <v>377</v>
      </c>
      <c r="C373" s="8">
        <v>5633</v>
      </c>
      <c r="D373" s="8">
        <v>500</v>
      </c>
      <c r="E373" s="8">
        <v>500</v>
      </c>
      <c r="F373" s="8">
        <v>500</v>
      </c>
      <c r="G373" s="8">
        <v>0</v>
      </c>
      <c r="H373" s="8">
        <v>1000</v>
      </c>
      <c r="I373" s="8">
        <v>0</v>
      </c>
      <c r="J373" s="8">
        <v>1000</v>
      </c>
      <c r="K373" s="8">
        <v>500</v>
      </c>
      <c r="L373" s="8">
        <v>500</v>
      </c>
      <c r="M373" s="8">
        <v>533</v>
      </c>
      <c r="N373" s="8">
        <f t="shared" si="38"/>
        <v>5033</v>
      </c>
      <c r="O373" s="8">
        <f t="shared" si="39"/>
        <v>600</v>
      </c>
      <c r="P373" s="9">
        <f t="shared" si="40"/>
        <v>0.8934848215870762</v>
      </c>
      <c r="Q373" s="8">
        <f t="shared" si="41"/>
        <v>4694.166666666667</v>
      </c>
      <c r="R373" s="8">
        <f t="shared" si="42"/>
        <v>338.83333333333303</v>
      </c>
    </row>
    <row r="374" spans="1:18" ht="12.75">
      <c r="A374" s="7">
        <v>30255</v>
      </c>
      <c r="B374" t="s">
        <v>378</v>
      </c>
      <c r="C374" s="8">
        <v>8997</v>
      </c>
      <c r="D374" s="8">
        <v>0</v>
      </c>
      <c r="E374" s="8">
        <v>0</v>
      </c>
      <c r="F374" s="8">
        <v>0</v>
      </c>
      <c r="G374" s="8">
        <v>0</v>
      </c>
      <c r="H374" s="8">
        <v>3500</v>
      </c>
      <c r="I374" s="8">
        <v>0</v>
      </c>
      <c r="J374" s="8">
        <v>0</v>
      </c>
      <c r="K374" s="8">
        <v>2990</v>
      </c>
      <c r="L374" s="8">
        <v>0</v>
      </c>
      <c r="M374" s="8">
        <v>0</v>
      </c>
      <c r="N374" s="8">
        <f t="shared" si="38"/>
        <v>6490</v>
      </c>
      <c r="O374" s="8">
        <f t="shared" si="39"/>
        <v>2507</v>
      </c>
      <c r="P374" s="9">
        <f t="shared" si="40"/>
        <v>0.721351561631655</v>
      </c>
      <c r="Q374" s="8">
        <f t="shared" si="41"/>
        <v>7497.5</v>
      </c>
      <c r="R374" s="8">
        <f t="shared" si="42"/>
        <v>-1007.5</v>
      </c>
    </row>
    <row r="375" spans="1:18" ht="12.75">
      <c r="A375" s="7">
        <v>30721</v>
      </c>
      <c r="B375" t="s">
        <v>379</v>
      </c>
      <c r="C375" s="8">
        <v>4272</v>
      </c>
      <c r="D375" s="8">
        <v>353.09000000000003</v>
      </c>
      <c r="E375" s="8">
        <v>353.09000000000003</v>
      </c>
      <c r="F375" s="8">
        <v>353.09000000000003</v>
      </c>
      <c r="G375" s="8">
        <v>353.09000000000003</v>
      </c>
      <c r="H375" s="8">
        <v>353.09000000000003</v>
      </c>
      <c r="I375" s="8">
        <v>353.09000000000003</v>
      </c>
      <c r="J375" s="8">
        <v>353.09000000000003</v>
      </c>
      <c r="K375" s="8">
        <v>353.09000000000003</v>
      </c>
      <c r="L375" s="8">
        <v>353.09000000000003</v>
      </c>
      <c r="M375" s="8">
        <v>353.09000000000003</v>
      </c>
      <c r="N375" s="8">
        <f t="shared" si="38"/>
        <v>3530.900000000001</v>
      </c>
      <c r="O375" s="8">
        <f t="shared" si="39"/>
        <v>741.099999999999</v>
      </c>
      <c r="P375" s="9">
        <f t="shared" si="40"/>
        <v>0.8265215355805245</v>
      </c>
      <c r="Q375" s="8">
        <f t="shared" si="41"/>
        <v>3560</v>
      </c>
      <c r="R375" s="8">
        <f t="shared" si="42"/>
        <v>-29.099999999999</v>
      </c>
    </row>
    <row r="376" spans="1:18" ht="12.75">
      <c r="A376" s="7">
        <v>30392</v>
      </c>
      <c r="B376" t="s">
        <v>380</v>
      </c>
      <c r="C376" s="8">
        <v>2835</v>
      </c>
      <c r="D376" s="8">
        <v>708.75</v>
      </c>
      <c r="E376" s="8">
        <v>0</v>
      </c>
      <c r="F376" s="8">
        <v>0</v>
      </c>
      <c r="G376" s="8">
        <v>708.75</v>
      </c>
      <c r="H376" s="8">
        <v>0</v>
      </c>
      <c r="I376" s="8">
        <v>0</v>
      </c>
      <c r="J376" s="8">
        <v>708.75</v>
      </c>
      <c r="K376" s="8">
        <v>0</v>
      </c>
      <c r="L376" s="8">
        <v>708.75</v>
      </c>
      <c r="M376" s="8">
        <v>0</v>
      </c>
      <c r="N376" s="8">
        <f t="shared" si="38"/>
        <v>2835</v>
      </c>
      <c r="O376" s="8">
        <f t="shared" si="39"/>
        <v>0</v>
      </c>
      <c r="P376" s="9">
        <f t="shared" si="40"/>
        <v>1</v>
      </c>
      <c r="Q376" s="8">
        <f t="shared" si="41"/>
        <v>2362.5</v>
      </c>
      <c r="R376" s="8">
        <f t="shared" si="42"/>
        <v>472.5</v>
      </c>
    </row>
    <row r="377" spans="1:18" ht="12.75">
      <c r="A377" s="7">
        <v>30564</v>
      </c>
      <c r="B377" t="s">
        <v>381</v>
      </c>
      <c r="C377" s="8">
        <v>3851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f t="shared" si="38"/>
        <v>0</v>
      </c>
      <c r="O377" s="8">
        <f t="shared" si="39"/>
        <v>3851</v>
      </c>
      <c r="P377" s="9">
        <f t="shared" si="40"/>
        <v>0</v>
      </c>
      <c r="Q377" s="8">
        <f t="shared" si="41"/>
        <v>3209.166666666667</v>
      </c>
      <c r="R377" s="8">
        <f t="shared" si="42"/>
        <v>-3209.166666666667</v>
      </c>
    </row>
    <row r="378" spans="1:18" ht="12.75">
      <c r="A378" s="7">
        <v>30241</v>
      </c>
      <c r="B378" t="s">
        <v>382</v>
      </c>
      <c r="C378" s="8">
        <v>2751</v>
      </c>
      <c r="D378" s="8">
        <v>0</v>
      </c>
      <c r="E378" s="8">
        <v>687.75</v>
      </c>
      <c r="F378" s="8">
        <v>687.75</v>
      </c>
      <c r="G378" s="8">
        <v>0</v>
      </c>
      <c r="H378" s="8">
        <v>687.75</v>
      </c>
      <c r="I378" s="8">
        <v>0</v>
      </c>
      <c r="J378" s="8">
        <v>0</v>
      </c>
      <c r="K378" s="8">
        <v>0</v>
      </c>
      <c r="L378" s="8">
        <v>687.75</v>
      </c>
      <c r="M378" s="8">
        <v>0</v>
      </c>
      <c r="N378" s="8">
        <f t="shared" si="38"/>
        <v>2751</v>
      </c>
      <c r="O378" s="8">
        <f t="shared" si="39"/>
        <v>0</v>
      </c>
      <c r="P378" s="9">
        <f t="shared" si="40"/>
        <v>1</v>
      </c>
      <c r="Q378" s="8">
        <f t="shared" si="41"/>
        <v>2292.5</v>
      </c>
      <c r="R378" s="8">
        <f t="shared" si="42"/>
        <v>458.5</v>
      </c>
    </row>
    <row r="379" spans="1:18" ht="12.75">
      <c r="A379" s="7">
        <v>30212</v>
      </c>
      <c r="B379" t="s">
        <v>383</v>
      </c>
      <c r="C379" s="8">
        <v>3354</v>
      </c>
      <c r="D379" s="8">
        <v>133</v>
      </c>
      <c r="E379" s="8">
        <v>181</v>
      </c>
      <c r="F379" s="8">
        <v>157</v>
      </c>
      <c r="G379" s="8">
        <v>157</v>
      </c>
      <c r="H379" s="8">
        <v>257</v>
      </c>
      <c r="I379" s="8">
        <v>269</v>
      </c>
      <c r="J379" s="8">
        <v>263</v>
      </c>
      <c r="K379" s="8">
        <v>210</v>
      </c>
      <c r="L379" s="8">
        <v>340</v>
      </c>
      <c r="M379" s="8">
        <v>157</v>
      </c>
      <c r="N379" s="8">
        <f t="shared" si="38"/>
        <v>2124</v>
      </c>
      <c r="O379" s="8">
        <f t="shared" si="39"/>
        <v>1230</v>
      </c>
      <c r="P379" s="9">
        <f t="shared" si="40"/>
        <v>0.6332737030411449</v>
      </c>
      <c r="Q379" s="8">
        <f t="shared" si="41"/>
        <v>2795</v>
      </c>
      <c r="R379" s="8">
        <f t="shared" si="42"/>
        <v>-671</v>
      </c>
    </row>
    <row r="380" spans="1:18" ht="12.75">
      <c r="A380" s="7">
        <v>30839</v>
      </c>
      <c r="B380" t="s">
        <v>384</v>
      </c>
      <c r="C380" s="8">
        <v>5184</v>
      </c>
      <c r="D380" s="8">
        <v>0</v>
      </c>
      <c r="E380" s="8">
        <v>0</v>
      </c>
      <c r="F380" s="8">
        <v>1295.75</v>
      </c>
      <c r="G380" s="8">
        <v>1295.75</v>
      </c>
      <c r="H380" s="8">
        <v>0</v>
      </c>
      <c r="I380" s="8">
        <v>0</v>
      </c>
      <c r="J380" s="8">
        <v>0</v>
      </c>
      <c r="K380" s="8">
        <v>0</v>
      </c>
      <c r="L380" s="8">
        <v>1295.75</v>
      </c>
      <c r="M380" s="8">
        <v>0</v>
      </c>
      <c r="N380" s="8">
        <f t="shared" si="38"/>
        <v>3887.25</v>
      </c>
      <c r="O380" s="8">
        <f t="shared" si="39"/>
        <v>1296.75</v>
      </c>
      <c r="P380" s="9">
        <f t="shared" si="40"/>
        <v>0.7498553240740741</v>
      </c>
      <c r="Q380" s="8">
        <f t="shared" si="41"/>
        <v>4320</v>
      </c>
      <c r="R380" s="8">
        <f t="shared" si="42"/>
        <v>-432.75</v>
      </c>
    </row>
    <row r="381" spans="1:18" ht="12.75">
      <c r="A381" s="7">
        <v>30290</v>
      </c>
      <c r="B381" t="s">
        <v>385</v>
      </c>
      <c r="C381" s="8">
        <v>41360</v>
      </c>
      <c r="D381" s="8">
        <v>0</v>
      </c>
      <c r="E381" s="8">
        <v>6893.32</v>
      </c>
      <c r="F381" s="8">
        <v>0</v>
      </c>
      <c r="G381" s="8">
        <v>6893.32</v>
      </c>
      <c r="H381" s="8">
        <v>3446.66</v>
      </c>
      <c r="I381" s="8">
        <v>0</v>
      </c>
      <c r="J381" s="8">
        <v>0</v>
      </c>
      <c r="K381" s="8">
        <v>3446.66</v>
      </c>
      <c r="L381" s="8">
        <v>6893.32</v>
      </c>
      <c r="M381" s="8">
        <v>3446.66</v>
      </c>
      <c r="N381" s="8">
        <f t="shared" si="38"/>
        <v>31019.94</v>
      </c>
      <c r="O381" s="8">
        <f t="shared" si="39"/>
        <v>10340.060000000001</v>
      </c>
      <c r="P381" s="9">
        <f t="shared" si="40"/>
        <v>0.7499985493230173</v>
      </c>
      <c r="Q381" s="8">
        <f t="shared" si="41"/>
        <v>34466.666666666664</v>
      </c>
      <c r="R381" s="8">
        <f t="shared" si="42"/>
        <v>-3446.7266666666656</v>
      </c>
    </row>
    <row r="382" spans="1:18" ht="12.75">
      <c r="A382" s="7">
        <v>30251</v>
      </c>
      <c r="B382" t="s">
        <v>386</v>
      </c>
      <c r="C382" s="8">
        <v>10512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f t="shared" si="38"/>
        <v>0</v>
      </c>
      <c r="O382" s="8">
        <f t="shared" si="39"/>
        <v>10512</v>
      </c>
      <c r="P382" s="9">
        <f t="shared" si="40"/>
        <v>0</v>
      </c>
      <c r="Q382" s="8">
        <f t="shared" si="41"/>
        <v>8760</v>
      </c>
      <c r="R382" s="8">
        <f t="shared" si="42"/>
        <v>-8760</v>
      </c>
    </row>
    <row r="383" spans="1:18" ht="12.75">
      <c r="A383" s="7">
        <v>30462</v>
      </c>
      <c r="B383" t="s">
        <v>387</v>
      </c>
      <c r="C383" s="8">
        <v>2888</v>
      </c>
      <c r="D383" s="8">
        <v>0</v>
      </c>
      <c r="E383" s="8">
        <v>0</v>
      </c>
      <c r="F383" s="8">
        <v>0</v>
      </c>
      <c r="G383" s="8">
        <v>0</v>
      </c>
      <c r="H383" s="8">
        <v>0</v>
      </c>
      <c r="I383" s="8">
        <v>1641</v>
      </c>
      <c r="J383" s="8">
        <v>0</v>
      </c>
      <c r="K383" s="8">
        <v>0</v>
      </c>
      <c r="L383" s="8">
        <v>1247</v>
      </c>
      <c r="M383" s="8">
        <v>0</v>
      </c>
      <c r="N383" s="8">
        <f t="shared" si="38"/>
        <v>2888</v>
      </c>
      <c r="O383" s="8">
        <f t="shared" si="39"/>
        <v>0</v>
      </c>
      <c r="P383" s="9">
        <f t="shared" si="40"/>
        <v>1</v>
      </c>
      <c r="Q383" s="8">
        <f t="shared" si="41"/>
        <v>2406.6666666666665</v>
      </c>
      <c r="R383" s="8">
        <f t="shared" si="42"/>
        <v>481.3333333333335</v>
      </c>
    </row>
    <row r="384" spans="1:18" ht="12.75">
      <c r="A384" s="7">
        <v>30261</v>
      </c>
      <c r="B384" t="s">
        <v>388</v>
      </c>
      <c r="C384" s="8">
        <v>5060</v>
      </c>
      <c r="D384" s="8">
        <v>473.83</v>
      </c>
      <c r="E384" s="8">
        <v>473.83</v>
      </c>
      <c r="F384" s="8">
        <v>947.66</v>
      </c>
      <c r="G384" s="8">
        <v>0</v>
      </c>
      <c r="H384" s="8">
        <v>473.83</v>
      </c>
      <c r="I384" s="8">
        <v>473.85</v>
      </c>
      <c r="J384" s="8">
        <v>382</v>
      </c>
      <c r="K384" s="8">
        <v>382</v>
      </c>
      <c r="L384" s="8">
        <v>382</v>
      </c>
      <c r="M384" s="8">
        <v>382</v>
      </c>
      <c r="N384" s="8">
        <f t="shared" si="38"/>
        <v>4371</v>
      </c>
      <c r="O384" s="8">
        <f t="shared" si="39"/>
        <v>689</v>
      </c>
      <c r="P384" s="9">
        <f t="shared" si="40"/>
        <v>0.8638339920948617</v>
      </c>
      <c r="Q384" s="8">
        <f t="shared" si="41"/>
        <v>4216.666666666667</v>
      </c>
      <c r="R384" s="8">
        <f t="shared" si="42"/>
        <v>154.33333333333303</v>
      </c>
    </row>
    <row r="385" spans="1:18" ht="12.75">
      <c r="A385" s="7">
        <v>30455</v>
      </c>
      <c r="B385" t="s">
        <v>389</v>
      </c>
      <c r="C385" s="8">
        <v>11653</v>
      </c>
      <c r="D385" s="8">
        <v>0</v>
      </c>
      <c r="E385" s="8">
        <v>11653</v>
      </c>
      <c r="F385" s="8">
        <v>0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f t="shared" si="38"/>
        <v>11653</v>
      </c>
      <c r="O385" s="8">
        <f t="shared" si="39"/>
        <v>0</v>
      </c>
      <c r="P385" s="9">
        <f t="shared" si="40"/>
        <v>1</v>
      </c>
      <c r="Q385" s="8">
        <f t="shared" si="41"/>
        <v>9710.833333333334</v>
      </c>
      <c r="R385" s="8">
        <f t="shared" si="42"/>
        <v>1942.166666666666</v>
      </c>
    </row>
    <row r="386" spans="1:18" ht="12.75">
      <c r="A386" s="7">
        <v>30817</v>
      </c>
      <c r="B386" t="s">
        <v>390</v>
      </c>
      <c r="C386" s="8">
        <v>4808</v>
      </c>
      <c r="D386" s="8">
        <v>0</v>
      </c>
      <c r="E386" s="8">
        <v>0</v>
      </c>
      <c r="F386" s="8">
        <v>2404</v>
      </c>
      <c r="G386" s="8">
        <v>0</v>
      </c>
      <c r="H386" s="8">
        <v>0</v>
      </c>
      <c r="I386" s="8">
        <v>0</v>
      </c>
      <c r="J386" s="8">
        <v>0</v>
      </c>
      <c r="K386" s="8">
        <v>0</v>
      </c>
      <c r="L386" s="8">
        <v>0</v>
      </c>
      <c r="M386" s="8">
        <v>2404</v>
      </c>
      <c r="N386" s="8">
        <f t="shared" si="38"/>
        <v>4808</v>
      </c>
      <c r="O386" s="8">
        <f t="shared" si="39"/>
        <v>0</v>
      </c>
      <c r="P386" s="9">
        <f t="shared" si="40"/>
        <v>1</v>
      </c>
      <c r="Q386" s="8">
        <f t="shared" si="41"/>
        <v>4006.666666666667</v>
      </c>
      <c r="R386" s="8">
        <f t="shared" si="42"/>
        <v>801.333333333333</v>
      </c>
    </row>
    <row r="387" spans="1:18" ht="12.75">
      <c r="A387" s="7">
        <v>30818</v>
      </c>
      <c r="B387" t="s">
        <v>391</v>
      </c>
      <c r="C387" s="8">
        <v>8503</v>
      </c>
      <c r="D387" s="8">
        <v>8503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0</v>
      </c>
      <c r="K387" s="8">
        <v>0</v>
      </c>
      <c r="L387" s="8">
        <v>0</v>
      </c>
      <c r="M387" s="8">
        <v>0</v>
      </c>
      <c r="N387" s="8">
        <f t="shared" si="38"/>
        <v>8503</v>
      </c>
      <c r="O387" s="8">
        <f t="shared" si="39"/>
        <v>0</v>
      </c>
      <c r="P387" s="9">
        <f t="shared" si="40"/>
        <v>1</v>
      </c>
      <c r="Q387" s="8">
        <f t="shared" si="41"/>
        <v>7085.833333333334</v>
      </c>
      <c r="R387" s="8">
        <f t="shared" si="42"/>
        <v>1417.166666666666</v>
      </c>
    </row>
    <row r="388" spans="1:18" ht="12.75">
      <c r="A388" s="7">
        <v>30805</v>
      </c>
      <c r="B388" t="s">
        <v>392</v>
      </c>
      <c r="C388" s="8">
        <v>21792</v>
      </c>
      <c r="D388" s="8">
        <v>0</v>
      </c>
      <c r="E388" s="8">
        <v>1818</v>
      </c>
      <c r="F388" s="8">
        <v>0</v>
      </c>
      <c r="G388" s="8">
        <v>3636</v>
      </c>
      <c r="H388" s="8">
        <v>1818</v>
      </c>
      <c r="I388" s="8">
        <v>1818</v>
      </c>
      <c r="J388" s="8">
        <v>1818</v>
      </c>
      <c r="K388" s="8">
        <v>1818</v>
      </c>
      <c r="L388" s="8">
        <v>0</v>
      </c>
      <c r="M388" s="8">
        <v>1818</v>
      </c>
      <c r="N388" s="8">
        <f t="shared" si="38"/>
        <v>14544</v>
      </c>
      <c r="O388" s="8">
        <f t="shared" si="39"/>
        <v>7248</v>
      </c>
      <c r="P388" s="9">
        <f t="shared" si="40"/>
        <v>0.6674008810572687</v>
      </c>
      <c r="Q388" s="8">
        <f t="shared" si="41"/>
        <v>18160</v>
      </c>
      <c r="R388" s="8">
        <f t="shared" si="42"/>
        <v>-3616</v>
      </c>
    </row>
    <row r="389" spans="1:18" ht="12.75">
      <c r="A389" s="7">
        <v>30848</v>
      </c>
      <c r="B389" t="s">
        <v>393</v>
      </c>
      <c r="C389" s="8">
        <v>8048</v>
      </c>
      <c r="D389" s="8">
        <v>0</v>
      </c>
      <c r="E389" s="8">
        <v>0</v>
      </c>
      <c r="F389" s="8">
        <v>3000</v>
      </c>
      <c r="G389" s="8">
        <v>0</v>
      </c>
      <c r="H389" s="8">
        <v>1000</v>
      </c>
      <c r="I389" s="8">
        <v>2000</v>
      </c>
      <c r="J389" s="8">
        <v>0</v>
      </c>
      <c r="K389" s="8">
        <v>1000</v>
      </c>
      <c r="L389" s="8">
        <v>1048</v>
      </c>
      <c r="M389" s="8">
        <v>0</v>
      </c>
      <c r="N389" s="8">
        <f t="shared" si="38"/>
        <v>8048</v>
      </c>
      <c r="O389" s="8">
        <f t="shared" si="39"/>
        <v>0</v>
      </c>
      <c r="P389" s="9">
        <f t="shared" si="40"/>
        <v>1</v>
      </c>
      <c r="Q389" s="8">
        <f t="shared" si="41"/>
        <v>6706.666666666666</v>
      </c>
      <c r="R389" s="8">
        <f t="shared" si="42"/>
        <v>1341.333333333334</v>
      </c>
    </row>
    <row r="390" spans="1:18" ht="12.75">
      <c r="A390" s="7">
        <v>30214</v>
      </c>
      <c r="B390" t="s">
        <v>394</v>
      </c>
      <c r="C390" s="8">
        <v>3508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239</v>
      </c>
      <c r="K390" s="8">
        <v>0</v>
      </c>
      <c r="L390" s="8">
        <v>239</v>
      </c>
      <c r="M390" s="8">
        <v>0</v>
      </c>
      <c r="N390" s="8">
        <f t="shared" si="38"/>
        <v>478</v>
      </c>
      <c r="O390" s="8">
        <f t="shared" si="39"/>
        <v>3030</v>
      </c>
      <c r="P390" s="9">
        <f t="shared" si="40"/>
        <v>0.1362599771949829</v>
      </c>
      <c r="Q390" s="8">
        <f t="shared" si="41"/>
        <v>2923.333333333333</v>
      </c>
      <c r="R390" s="8">
        <f t="shared" si="42"/>
        <v>-2445.333333333333</v>
      </c>
    </row>
    <row r="391" spans="1:18" ht="12.75">
      <c r="A391" s="7">
        <v>30724</v>
      </c>
      <c r="B391" t="s">
        <v>395</v>
      </c>
      <c r="C391" s="8">
        <v>4670</v>
      </c>
      <c r="D391" s="8">
        <v>0</v>
      </c>
      <c r="E391" s="8">
        <v>866.96</v>
      </c>
      <c r="F391" s="8">
        <v>534.04</v>
      </c>
      <c r="G391" s="8">
        <v>467</v>
      </c>
      <c r="H391" s="8">
        <v>467</v>
      </c>
      <c r="I391" s="8">
        <v>467</v>
      </c>
      <c r="J391" s="8">
        <v>467</v>
      </c>
      <c r="K391" s="8">
        <v>467</v>
      </c>
      <c r="L391" s="8">
        <v>467</v>
      </c>
      <c r="M391" s="8">
        <v>467</v>
      </c>
      <c r="N391" s="8">
        <f t="shared" si="38"/>
        <v>4670</v>
      </c>
      <c r="O391" s="8">
        <f t="shared" si="39"/>
        <v>0</v>
      </c>
      <c r="P391" s="9">
        <f t="shared" si="40"/>
        <v>1</v>
      </c>
      <c r="Q391" s="8">
        <f t="shared" si="41"/>
        <v>3891.666666666667</v>
      </c>
      <c r="R391" s="8">
        <f t="shared" si="42"/>
        <v>778.333333333333</v>
      </c>
    </row>
    <row r="392" spans="1:18" ht="12.75">
      <c r="A392" s="7">
        <v>30183</v>
      </c>
      <c r="B392" t="s">
        <v>396</v>
      </c>
      <c r="C392" s="8">
        <v>4950</v>
      </c>
      <c r="D392" s="8">
        <v>0</v>
      </c>
      <c r="E392" s="8">
        <v>0</v>
      </c>
      <c r="F392" s="8">
        <v>1000</v>
      </c>
      <c r="G392" s="8">
        <v>1000</v>
      </c>
      <c r="H392" s="8">
        <v>1000</v>
      </c>
      <c r="I392" s="8">
        <v>1000</v>
      </c>
      <c r="J392" s="8">
        <v>950.0000000000001</v>
      </c>
      <c r="K392" s="8">
        <v>0</v>
      </c>
      <c r="L392" s="8">
        <v>0</v>
      </c>
      <c r="M392" s="8">
        <v>0</v>
      </c>
      <c r="N392" s="8">
        <f t="shared" si="38"/>
        <v>4950</v>
      </c>
      <c r="O392" s="8">
        <f t="shared" si="39"/>
        <v>0</v>
      </c>
      <c r="P392" s="9">
        <f t="shared" si="40"/>
        <v>1</v>
      </c>
      <c r="Q392" s="8">
        <f t="shared" si="41"/>
        <v>4125</v>
      </c>
      <c r="R392" s="8">
        <f t="shared" si="42"/>
        <v>825</v>
      </c>
    </row>
    <row r="393" spans="1:18" ht="12.75">
      <c r="A393" s="7">
        <v>30514</v>
      </c>
      <c r="B393" t="s">
        <v>397</v>
      </c>
      <c r="C393" s="8">
        <v>6203</v>
      </c>
      <c r="D393" s="8">
        <v>0</v>
      </c>
      <c r="E393" s="8">
        <v>827.0799999999999</v>
      </c>
      <c r="F393" s="8">
        <v>413.15</v>
      </c>
      <c r="G393" s="8">
        <v>413.53999999999996</v>
      </c>
      <c r="H393" s="8">
        <v>413.53999999999996</v>
      </c>
      <c r="I393" s="8">
        <v>413.53999999999996</v>
      </c>
      <c r="J393" s="8">
        <v>413.53999999999996</v>
      </c>
      <c r="K393" s="8">
        <v>413.53999999999996</v>
      </c>
      <c r="L393" s="8">
        <v>413.53999999999996</v>
      </c>
      <c r="M393" s="8">
        <v>413.53999999999996</v>
      </c>
      <c r="N393" s="8">
        <f t="shared" si="38"/>
        <v>4135.01</v>
      </c>
      <c r="O393" s="8">
        <f t="shared" si="39"/>
        <v>2067.99</v>
      </c>
      <c r="P393" s="9">
        <f t="shared" si="40"/>
        <v>0.6666145413509592</v>
      </c>
      <c r="Q393" s="8">
        <f t="shared" si="41"/>
        <v>5169.166666666666</v>
      </c>
      <c r="R393" s="8">
        <f t="shared" si="42"/>
        <v>-1034.1566666666658</v>
      </c>
    </row>
    <row r="394" spans="1:18" ht="12.75">
      <c r="A394" s="7">
        <v>30223</v>
      </c>
      <c r="B394" t="s">
        <v>398</v>
      </c>
      <c r="C394" s="8">
        <v>4621</v>
      </c>
      <c r="D394" s="8">
        <v>200</v>
      </c>
      <c r="E394" s="8">
        <v>0</v>
      </c>
      <c r="F394" s="8">
        <v>400</v>
      </c>
      <c r="G394" s="8">
        <v>0</v>
      </c>
      <c r="H394" s="8">
        <v>200</v>
      </c>
      <c r="I394" s="8">
        <v>0</v>
      </c>
      <c r="J394" s="8">
        <v>0</v>
      </c>
      <c r="K394" s="8">
        <v>600</v>
      </c>
      <c r="L394" s="8">
        <v>0</v>
      </c>
      <c r="M394" s="8">
        <v>0</v>
      </c>
      <c r="N394" s="8">
        <f t="shared" si="38"/>
        <v>1400</v>
      </c>
      <c r="O394" s="8">
        <f t="shared" si="39"/>
        <v>3221</v>
      </c>
      <c r="P394" s="9">
        <f t="shared" si="40"/>
        <v>0.3029647262497295</v>
      </c>
      <c r="Q394" s="8">
        <f t="shared" si="41"/>
        <v>3850.833333333333</v>
      </c>
      <c r="R394" s="8">
        <f t="shared" si="42"/>
        <v>-2450.833333333333</v>
      </c>
    </row>
    <row r="395" spans="1:18" ht="12.75">
      <c r="A395" s="7">
        <v>30203</v>
      </c>
      <c r="B395" t="s">
        <v>399</v>
      </c>
      <c r="C395" s="8">
        <v>11525</v>
      </c>
      <c r="D395" s="8">
        <v>960.42</v>
      </c>
      <c r="E395" s="8">
        <v>960.42</v>
      </c>
      <c r="F395" s="8">
        <v>960.42</v>
      </c>
      <c r="G395" s="8">
        <v>960.42</v>
      </c>
      <c r="H395" s="8">
        <v>960.42</v>
      </c>
      <c r="I395" s="8">
        <v>960.42</v>
      </c>
      <c r="J395" s="8">
        <v>960.42</v>
      </c>
      <c r="K395" s="8">
        <v>960.42</v>
      </c>
      <c r="L395" s="8">
        <v>1920.84</v>
      </c>
      <c r="M395" s="8">
        <v>0</v>
      </c>
      <c r="N395" s="8">
        <f t="shared" si="38"/>
        <v>9604.199999999999</v>
      </c>
      <c r="O395" s="8">
        <f t="shared" si="39"/>
        <v>1920.800000000001</v>
      </c>
      <c r="P395" s="9">
        <f t="shared" si="40"/>
        <v>0.8333362255965292</v>
      </c>
      <c r="Q395" s="8">
        <f t="shared" si="41"/>
        <v>9604.166666666666</v>
      </c>
      <c r="R395" s="8">
        <f t="shared" si="42"/>
        <v>0.03333333333284827</v>
      </c>
    </row>
    <row r="396" spans="1:18" ht="12.75">
      <c r="A396" s="7">
        <v>30833</v>
      </c>
      <c r="B396" t="s">
        <v>400</v>
      </c>
      <c r="C396" s="8">
        <v>3778</v>
      </c>
      <c r="D396" s="8">
        <v>314.84000000000003</v>
      </c>
      <c r="E396" s="8">
        <v>314.84000000000003</v>
      </c>
      <c r="F396" s="8">
        <v>314.84000000000003</v>
      </c>
      <c r="G396" s="8">
        <v>314.84000000000003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f t="shared" si="38"/>
        <v>1259.3600000000001</v>
      </c>
      <c r="O396" s="8">
        <f t="shared" si="39"/>
        <v>2518.64</v>
      </c>
      <c r="P396" s="9">
        <f t="shared" si="40"/>
        <v>0.3333403917416623</v>
      </c>
      <c r="Q396" s="8">
        <f t="shared" si="41"/>
        <v>3148.333333333333</v>
      </c>
      <c r="R396" s="8">
        <f t="shared" si="42"/>
        <v>-1888.973333333333</v>
      </c>
    </row>
    <row r="397" spans="1:18" ht="12.75">
      <c r="A397" s="7">
        <v>30823</v>
      </c>
      <c r="B397" t="s">
        <v>401</v>
      </c>
      <c r="C397" s="8">
        <v>10676</v>
      </c>
      <c r="D397" s="8">
        <v>1000</v>
      </c>
      <c r="E397" s="8">
        <v>1000</v>
      </c>
      <c r="F397" s="8">
        <v>1000</v>
      </c>
      <c r="G397" s="8">
        <v>1000</v>
      </c>
      <c r="H397" s="8">
        <v>1000</v>
      </c>
      <c r="I397" s="8">
        <v>1000</v>
      </c>
      <c r="J397" s="8">
        <v>1000</v>
      </c>
      <c r="K397" s="8">
        <v>1000</v>
      </c>
      <c r="L397" s="8">
        <v>1000</v>
      </c>
      <c r="M397" s="8">
        <v>1000</v>
      </c>
      <c r="N397" s="8">
        <f t="shared" si="38"/>
        <v>10000</v>
      </c>
      <c r="O397" s="8">
        <f t="shared" si="39"/>
        <v>676</v>
      </c>
      <c r="P397" s="9">
        <f t="shared" si="40"/>
        <v>0.9366804046459348</v>
      </c>
      <c r="Q397" s="8">
        <f t="shared" si="41"/>
        <v>8896.666666666666</v>
      </c>
      <c r="R397" s="8">
        <f t="shared" si="42"/>
        <v>1103.333333333334</v>
      </c>
    </row>
    <row r="398" spans="1:18" ht="12.75">
      <c r="A398" s="7">
        <v>30851</v>
      </c>
      <c r="B398" t="s">
        <v>402</v>
      </c>
      <c r="C398" s="8">
        <v>2060</v>
      </c>
      <c r="D398" s="8">
        <v>0</v>
      </c>
      <c r="E398" s="8">
        <v>0</v>
      </c>
      <c r="F398" s="8">
        <v>300</v>
      </c>
      <c r="G398" s="8">
        <v>0</v>
      </c>
      <c r="H398" s="8">
        <v>300</v>
      </c>
      <c r="I398" s="8">
        <v>300</v>
      </c>
      <c r="J398" s="8">
        <v>0</v>
      </c>
      <c r="K398" s="8">
        <v>0</v>
      </c>
      <c r="L398" s="8">
        <v>600</v>
      </c>
      <c r="M398" s="8">
        <v>0</v>
      </c>
      <c r="N398" s="8">
        <f t="shared" si="38"/>
        <v>1500</v>
      </c>
      <c r="O398" s="8">
        <f t="shared" si="39"/>
        <v>560</v>
      </c>
      <c r="P398" s="9">
        <f t="shared" si="40"/>
        <v>0.7281553398058253</v>
      </c>
      <c r="Q398" s="8">
        <f t="shared" si="41"/>
        <v>1716.6666666666665</v>
      </c>
      <c r="R398" s="8">
        <f t="shared" si="42"/>
        <v>-216.66666666666652</v>
      </c>
    </row>
    <row r="399" spans="1:18" ht="12.75">
      <c r="A399" s="7">
        <v>30272</v>
      </c>
      <c r="B399" t="s">
        <v>403</v>
      </c>
      <c r="C399" s="8">
        <v>3216</v>
      </c>
      <c r="D399" s="8">
        <v>0</v>
      </c>
      <c r="E399" s="8">
        <v>0</v>
      </c>
      <c r="F399" s="8">
        <v>3216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f t="shared" si="38"/>
        <v>3216</v>
      </c>
      <c r="O399" s="8">
        <f t="shared" si="39"/>
        <v>0</v>
      </c>
      <c r="P399" s="9">
        <f t="shared" si="40"/>
        <v>1</v>
      </c>
      <c r="Q399" s="8">
        <f t="shared" si="41"/>
        <v>2680</v>
      </c>
      <c r="R399" s="8">
        <f t="shared" si="42"/>
        <v>536</v>
      </c>
    </row>
    <row r="400" spans="1:18" ht="12.75">
      <c r="A400" s="7">
        <v>30242</v>
      </c>
      <c r="B400" t="s">
        <v>404</v>
      </c>
      <c r="C400" s="8">
        <v>1216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588</v>
      </c>
      <c r="K400" s="8">
        <v>0</v>
      </c>
      <c r="L400" s="8">
        <v>0</v>
      </c>
      <c r="M400" s="8">
        <v>0</v>
      </c>
      <c r="N400" s="8">
        <f t="shared" si="38"/>
        <v>588</v>
      </c>
      <c r="O400" s="8">
        <f t="shared" si="39"/>
        <v>628</v>
      </c>
      <c r="P400" s="9">
        <f t="shared" si="40"/>
        <v>0.48355263157894735</v>
      </c>
      <c r="Q400" s="8">
        <f t="shared" si="41"/>
        <v>1013.3333333333333</v>
      </c>
      <c r="R400" s="8">
        <f t="shared" si="42"/>
        <v>-425.33333333333326</v>
      </c>
    </row>
    <row r="401" spans="1:18" ht="12.75">
      <c r="A401" s="7">
        <v>30452</v>
      </c>
      <c r="B401" t="s">
        <v>405</v>
      </c>
      <c r="C401" s="8">
        <v>3649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3649</v>
      </c>
      <c r="L401" s="8">
        <v>0</v>
      </c>
      <c r="M401" s="8">
        <v>0</v>
      </c>
      <c r="N401" s="8">
        <f t="shared" si="38"/>
        <v>3649</v>
      </c>
      <c r="O401" s="8">
        <f t="shared" si="39"/>
        <v>0</v>
      </c>
      <c r="P401" s="9">
        <f t="shared" si="40"/>
        <v>1</v>
      </c>
      <c r="Q401" s="8">
        <f t="shared" si="41"/>
        <v>3040.833333333333</v>
      </c>
      <c r="R401" s="8">
        <f t="shared" si="42"/>
        <v>608.166666666667</v>
      </c>
    </row>
    <row r="402" spans="1:18" ht="12.75">
      <c r="A402" s="7">
        <v>30384</v>
      </c>
      <c r="B402" t="s">
        <v>406</v>
      </c>
      <c r="C402" s="8">
        <v>3301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500</v>
      </c>
      <c r="J402" s="8">
        <v>0</v>
      </c>
      <c r="K402" s="8">
        <v>800</v>
      </c>
      <c r="L402" s="8">
        <v>0</v>
      </c>
      <c r="M402" s="8">
        <v>0</v>
      </c>
      <c r="N402" s="8">
        <f t="shared" si="38"/>
        <v>1300</v>
      </c>
      <c r="O402" s="8">
        <f t="shared" si="39"/>
        <v>2001</v>
      </c>
      <c r="P402" s="9">
        <f t="shared" si="40"/>
        <v>0.39382005452893065</v>
      </c>
      <c r="Q402" s="8">
        <f t="shared" si="41"/>
        <v>2750.833333333333</v>
      </c>
      <c r="R402" s="8">
        <f t="shared" si="42"/>
        <v>-1450.833333333333</v>
      </c>
    </row>
    <row r="403" spans="1:18" ht="12.75">
      <c r="A403" s="7">
        <v>30273</v>
      </c>
      <c r="B403" t="s">
        <v>407</v>
      </c>
      <c r="C403" s="8">
        <v>4964</v>
      </c>
      <c r="D403" s="8">
        <v>0</v>
      </c>
      <c r="E403" s="8">
        <v>0</v>
      </c>
      <c r="F403" s="8">
        <v>0</v>
      </c>
      <c r="G403" s="8">
        <v>2789</v>
      </c>
      <c r="H403" s="8">
        <v>0</v>
      </c>
      <c r="I403" s="8">
        <v>0</v>
      </c>
      <c r="J403" s="8">
        <v>1499</v>
      </c>
      <c r="K403" s="8">
        <v>0</v>
      </c>
      <c r="L403" s="8">
        <v>0</v>
      </c>
      <c r="M403" s="8">
        <v>0</v>
      </c>
      <c r="N403" s="8">
        <f t="shared" si="38"/>
        <v>4288</v>
      </c>
      <c r="O403" s="8">
        <f t="shared" si="39"/>
        <v>676</v>
      </c>
      <c r="P403" s="9">
        <f t="shared" si="40"/>
        <v>0.8638195004029009</v>
      </c>
      <c r="Q403" s="8">
        <f t="shared" si="41"/>
        <v>4136.666666666667</v>
      </c>
      <c r="R403" s="8">
        <f t="shared" si="42"/>
        <v>151.33333333333303</v>
      </c>
    </row>
    <row r="404" spans="1:18" ht="12.75">
      <c r="A404" s="7">
        <v>30681</v>
      </c>
      <c r="B404" t="s">
        <v>408</v>
      </c>
      <c r="C404" s="8">
        <v>9501</v>
      </c>
      <c r="D404" s="8">
        <v>166.74</v>
      </c>
      <c r="E404" s="8">
        <v>166.66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f t="shared" si="38"/>
        <v>333.4</v>
      </c>
      <c r="O404" s="8">
        <f t="shared" si="39"/>
        <v>9167.6</v>
      </c>
      <c r="P404" s="9">
        <f t="shared" si="40"/>
        <v>0.0350910430481002</v>
      </c>
      <c r="Q404" s="8">
        <f t="shared" si="41"/>
        <v>7917.5</v>
      </c>
      <c r="R404" s="8">
        <f t="shared" si="42"/>
        <v>-7584.1</v>
      </c>
    </row>
    <row r="405" spans="1:18" ht="12.75">
      <c r="A405" s="7">
        <v>30520</v>
      </c>
      <c r="B405" t="s">
        <v>409</v>
      </c>
      <c r="C405" s="8">
        <v>10691</v>
      </c>
      <c r="D405" s="8">
        <v>0</v>
      </c>
      <c r="E405" s="8">
        <v>0</v>
      </c>
      <c r="F405" s="8">
        <v>2000</v>
      </c>
      <c r="G405" s="8">
        <v>500</v>
      </c>
      <c r="H405" s="8">
        <v>1000</v>
      </c>
      <c r="I405" s="8">
        <v>500</v>
      </c>
      <c r="J405" s="8">
        <v>500</v>
      </c>
      <c r="K405" s="8">
        <v>0</v>
      </c>
      <c r="L405" s="8">
        <v>0</v>
      </c>
      <c r="M405" s="8">
        <v>0</v>
      </c>
      <c r="N405" s="8">
        <f t="shared" si="38"/>
        <v>4500</v>
      </c>
      <c r="O405" s="8">
        <f t="shared" si="39"/>
        <v>6191</v>
      </c>
      <c r="P405" s="9">
        <f t="shared" si="40"/>
        <v>0.42091478813955663</v>
      </c>
      <c r="Q405" s="8">
        <f t="shared" si="41"/>
        <v>8909.166666666666</v>
      </c>
      <c r="R405" s="8">
        <f t="shared" si="42"/>
        <v>-4409.166666666666</v>
      </c>
    </row>
    <row r="406" spans="1:18" ht="12.75">
      <c r="A406" s="7">
        <v>30850</v>
      </c>
      <c r="B406" t="s">
        <v>410</v>
      </c>
      <c r="C406" s="8">
        <v>40619</v>
      </c>
      <c r="D406" s="8">
        <v>40619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f t="shared" si="38"/>
        <v>40619</v>
      </c>
      <c r="O406" s="8">
        <f t="shared" si="39"/>
        <v>0</v>
      </c>
      <c r="P406" s="9">
        <f t="shared" si="40"/>
        <v>1</v>
      </c>
      <c r="Q406" s="8">
        <f t="shared" si="41"/>
        <v>33849.166666666664</v>
      </c>
      <c r="R406" s="8">
        <f t="shared" si="42"/>
        <v>6769.833333333336</v>
      </c>
    </row>
    <row r="407" spans="1:18" ht="12.75">
      <c r="A407" s="7">
        <v>30403</v>
      </c>
      <c r="B407" t="s">
        <v>411</v>
      </c>
      <c r="C407" s="8">
        <v>3997</v>
      </c>
      <c r="D407" s="8">
        <v>0</v>
      </c>
      <c r="E407" s="8">
        <v>0</v>
      </c>
      <c r="F407" s="8">
        <v>3997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f t="shared" si="38"/>
        <v>3997</v>
      </c>
      <c r="O407" s="8">
        <f t="shared" si="39"/>
        <v>0</v>
      </c>
      <c r="P407" s="9">
        <f t="shared" si="40"/>
        <v>1</v>
      </c>
      <c r="Q407" s="8">
        <f t="shared" si="41"/>
        <v>3330.833333333333</v>
      </c>
      <c r="R407" s="8">
        <f t="shared" si="42"/>
        <v>666.166666666667</v>
      </c>
    </row>
    <row r="408" spans="1:18" ht="12.75">
      <c r="A408" s="7">
        <v>30566</v>
      </c>
      <c r="B408" t="s">
        <v>412</v>
      </c>
      <c r="C408" s="8">
        <v>3199</v>
      </c>
      <c r="D408" s="8">
        <v>0</v>
      </c>
      <c r="E408" s="8">
        <v>0</v>
      </c>
      <c r="F408" s="8">
        <v>0</v>
      </c>
      <c r="G408" s="8">
        <v>0</v>
      </c>
      <c r="H408" s="8">
        <v>0</v>
      </c>
      <c r="I408" s="8">
        <v>726</v>
      </c>
      <c r="J408" s="8">
        <v>0</v>
      </c>
      <c r="K408" s="8">
        <v>0</v>
      </c>
      <c r="L408" s="8">
        <v>0</v>
      </c>
      <c r="M408" s="8">
        <v>1071</v>
      </c>
      <c r="N408" s="8">
        <f t="shared" si="38"/>
        <v>1797</v>
      </c>
      <c r="O408" s="8">
        <f t="shared" si="39"/>
        <v>1402</v>
      </c>
      <c r="P408" s="9">
        <f t="shared" si="40"/>
        <v>0.5617380431384807</v>
      </c>
      <c r="Q408" s="8">
        <f t="shared" si="41"/>
        <v>2665.833333333333</v>
      </c>
      <c r="R408" s="8">
        <f t="shared" si="42"/>
        <v>-868.833333333333</v>
      </c>
    </row>
    <row r="409" spans="1:18" ht="12.75">
      <c r="A409" s="7">
        <v>30310</v>
      </c>
      <c r="B409" t="s">
        <v>413</v>
      </c>
      <c r="C409" s="8">
        <v>40248</v>
      </c>
      <c r="D409" s="8">
        <v>0</v>
      </c>
      <c r="E409" s="8">
        <v>0</v>
      </c>
      <c r="F409" s="8">
        <v>3100</v>
      </c>
      <c r="G409" s="8">
        <v>2400</v>
      </c>
      <c r="H409" s="8">
        <v>1800.0000000000002</v>
      </c>
      <c r="I409" s="8">
        <v>1300</v>
      </c>
      <c r="J409" s="8">
        <v>0</v>
      </c>
      <c r="K409" s="8">
        <v>0</v>
      </c>
      <c r="L409" s="8">
        <v>3499.9999999999995</v>
      </c>
      <c r="M409" s="8">
        <v>2500</v>
      </c>
      <c r="N409" s="8">
        <f t="shared" si="38"/>
        <v>14600</v>
      </c>
      <c r="O409" s="8">
        <f t="shared" si="39"/>
        <v>25648</v>
      </c>
      <c r="P409" s="9">
        <f t="shared" si="40"/>
        <v>0.362750944146293</v>
      </c>
      <c r="Q409" s="8">
        <f t="shared" si="41"/>
        <v>33540</v>
      </c>
      <c r="R409" s="8">
        <f t="shared" si="42"/>
        <v>-18940</v>
      </c>
    </row>
    <row r="410" spans="1:18" ht="12.75">
      <c r="A410" s="7">
        <v>30430</v>
      </c>
      <c r="B410" t="s">
        <v>414</v>
      </c>
      <c r="C410" s="8">
        <v>39847</v>
      </c>
      <c r="D410" s="8">
        <v>0</v>
      </c>
      <c r="E410" s="8">
        <v>2000</v>
      </c>
      <c r="F410" s="8">
        <v>1000</v>
      </c>
      <c r="G410" s="8">
        <v>3000</v>
      </c>
      <c r="H410" s="8">
        <v>0</v>
      </c>
      <c r="I410" s="8">
        <v>2000</v>
      </c>
      <c r="J410" s="8">
        <v>2000</v>
      </c>
      <c r="K410" s="8">
        <v>1000</v>
      </c>
      <c r="L410" s="8">
        <v>2000</v>
      </c>
      <c r="M410" s="8">
        <v>0</v>
      </c>
      <c r="N410" s="8">
        <f t="shared" si="38"/>
        <v>13000</v>
      </c>
      <c r="O410" s="8">
        <f t="shared" si="39"/>
        <v>26847</v>
      </c>
      <c r="P410" s="9">
        <f t="shared" si="40"/>
        <v>0.32624789821065575</v>
      </c>
      <c r="Q410" s="8">
        <f t="shared" si="41"/>
        <v>33205.833333333336</v>
      </c>
      <c r="R410" s="8">
        <f t="shared" si="42"/>
        <v>-20205.833333333336</v>
      </c>
    </row>
    <row r="411" spans="1:18" ht="12.75">
      <c r="A411" s="7">
        <v>30819</v>
      </c>
      <c r="B411" t="s">
        <v>415</v>
      </c>
      <c r="C411" s="8">
        <v>1033</v>
      </c>
      <c r="D411" s="8">
        <v>0</v>
      </c>
      <c r="E411" s="8">
        <v>0</v>
      </c>
      <c r="F411" s="8">
        <v>0</v>
      </c>
      <c r="G411" s="8">
        <v>141</v>
      </c>
      <c r="H411" s="8">
        <v>0</v>
      </c>
      <c r="I411" s="8">
        <v>150</v>
      </c>
      <c r="J411" s="8">
        <v>162</v>
      </c>
      <c r="K411" s="8">
        <v>0</v>
      </c>
      <c r="L411" s="8">
        <v>0</v>
      </c>
      <c r="M411" s="8">
        <v>0</v>
      </c>
      <c r="N411" s="8">
        <f t="shared" si="38"/>
        <v>453</v>
      </c>
      <c r="O411" s="8">
        <f t="shared" si="39"/>
        <v>580</v>
      </c>
      <c r="P411" s="9">
        <f t="shared" si="40"/>
        <v>0.43852855759922554</v>
      </c>
      <c r="Q411" s="8">
        <f t="shared" si="41"/>
        <v>860.8333333333333</v>
      </c>
      <c r="R411" s="8">
        <f t="shared" si="42"/>
        <v>-407.83333333333326</v>
      </c>
    </row>
    <row r="412" spans="1:18" ht="12.75">
      <c r="A412" s="7">
        <v>30705</v>
      </c>
      <c r="B412" t="s">
        <v>416</v>
      </c>
      <c r="C412" s="8">
        <v>4094</v>
      </c>
      <c r="D412" s="8">
        <v>0</v>
      </c>
      <c r="E412" s="8">
        <v>1500</v>
      </c>
      <c r="F412" s="8">
        <v>0</v>
      </c>
      <c r="G412" s="8">
        <v>0</v>
      </c>
      <c r="H412" s="8">
        <v>1500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f t="shared" si="38"/>
        <v>3000</v>
      </c>
      <c r="O412" s="8">
        <f t="shared" si="39"/>
        <v>1094</v>
      </c>
      <c r="P412" s="9">
        <f t="shared" si="40"/>
        <v>0.7327796775769418</v>
      </c>
      <c r="Q412" s="8">
        <f t="shared" si="41"/>
        <v>3411.666666666667</v>
      </c>
      <c r="R412" s="8">
        <f t="shared" si="42"/>
        <v>-411.66666666666697</v>
      </c>
    </row>
    <row r="413" spans="1:18" ht="12.75">
      <c r="A413" s="7">
        <v>30834</v>
      </c>
      <c r="B413" t="s">
        <v>417</v>
      </c>
      <c r="C413" s="8">
        <v>2661</v>
      </c>
      <c r="D413" s="8">
        <v>0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221.75</v>
      </c>
      <c r="K413" s="8">
        <v>221.75</v>
      </c>
      <c r="L413" s="8">
        <v>800</v>
      </c>
      <c r="M413" s="8">
        <v>0</v>
      </c>
      <c r="N413" s="8">
        <f t="shared" si="38"/>
        <v>1243.5</v>
      </c>
      <c r="O413" s="8">
        <f t="shared" si="39"/>
        <v>1417.5</v>
      </c>
      <c r="P413" s="9">
        <f t="shared" si="40"/>
        <v>0.4673055242390079</v>
      </c>
      <c r="Q413" s="8">
        <f t="shared" si="41"/>
        <v>2217.5</v>
      </c>
      <c r="R413" s="8">
        <f t="shared" si="42"/>
        <v>-974</v>
      </c>
    </row>
    <row r="414" spans="1:18" ht="12.75">
      <c r="A414" s="7">
        <v>30801</v>
      </c>
      <c r="B414" t="s">
        <v>418</v>
      </c>
      <c r="C414" s="8">
        <v>3205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f t="shared" si="38"/>
        <v>0</v>
      </c>
      <c r="O414" s="8">
        <f t="shared" si="39"/>
        <v>3205</v>
      </c>
      <c r="P414" s="9">
        <f t="shared" si="40"/>
        <v>0</v>
      </c>
      <c r="Q414" s="8">
        <f t="shared" si="41"/>
        <v>2670.833333333333</v>
      </c>
      <c r="R414" s="8">
        <f t="shared" si="42"/>
        <v>-2670.833333333333</v>
      </c>
    </row>
    <row r="415" spans="1:18" ht="12.75">
      <c r="A415" s="7">
        <v>30591</v>
      </c>
      <c r="B415" t="s">
        <v>419</v>
      </c>
      <c r="C415" s="8">
        <v>11603</v>
      </c>
      <c r="D415" s="8">
        <v>1063</v>
      </c>
      <c r="E415" s="8">
        <v>1055</v>
      </c>
      <c r="F415" s="8">
        <v>1054</v>
      </c>
      <c r="G415" s="8">
        <v>1054</v>
      </c>
      <c r="H415" s="8">
        <v>1054</v>
      </c>
      <c r="I415" s="8">
        <v>1054</v>
      </c>
      <c r="J415" s="8">
        <v>1054</v>
      </c>
      <c r="K415" s="8">
        <v>1054</v>
      </c>
      <c r="L415" s="8">
        <v>1054</v>
      </c>
      <c r="M415" s="8">
        <v>1054</v>
      </c>
      <c r="N415" s="8">
        <f aca="true" t="shared" si="43" ref="N415:N478">SUM(D415:M415)</f>
        <v>10550</v>
      </c>
      <c r="O415" s="8">
        <f aca="true" t="shared" si="44" ref="O415:O478">+C415-N415</f>
        <v>1053</v>
      </c>
      <c r="P415" s="9">
        <f aca="true" t="shared" si="45" ref="P415:P478">+N415/C415</f>
        <v>0.9092476083771438</v>
      </c>
      <c r="Q415" s="8">
        <f aca="true" t="shared" si="46" ref="Q415:Q478">+C415/12*10</f>
        <v>9669.166666666666</v>
      </c>
      <c r="R415" s="8">
        <f aca="true" t="shared" si="47" ref="R415:R478">+N415-Q415</f>
        <v>880.8333333333339</v>
      </c>
    </row>
    <row r="416" spans="1:18" ht="12.75">
      <c r="A416" s="7">
        <v>30373</v>
      </c>
      <c r="B416" t="s">
        <v>420</v>
      </c>
      <c r="C416" s="8">
        <v>11575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  <c r="I416" s="8">
        <v>5787.54</v>
      </c>
      <c r="J416" s="8">
        <v>0</v>
      </c>
      <c r="K416" s="8">
        <v>0</v>
      </c>
      <c r="L416" s="8">
        <v>0</v>
      </c>
      <c r="M416" s="8">
        <v>0</v>
      </c>
      <c r="N416" s="8">
        <f t="shared" si="43"/>
        <v>5787.54</v>
      </c>
      <c r="O416" s="8">
        <f t="shared" si="44"/>
        <v>5787.46</v>
      </c>
      <c r="P416" s="9">
        <f t="shared" si="45"/>
        <v>0.5000034557235421</v>
      </c>
      <c r="Q416" s="8">
        <f t="shared" si="46"/>
        <v>9645.833333333334</v>
      </c>
      <c r="R416" s="8">
        <f t="shared" si="47"/>
        <v>-3858.293333333334</v>
      </c>
    </row>
    <row r="417" spans="1:18" ht="12.75">
      <c r="A417" s="7">
        <v>30424</v>
      </c>
      <c r="B417" t="s">
        <v>421</v>
      </c>
      <c r="C417" s="8">
        <v>7916</v>
      </c>
      <c r="D417" s="8">
        <v>0</v>
      </c>
      <c r="E417" s="8">
        <v>0</v>
      </c>
      <c r="F417" s="8">
        <v>0</v>
      </c>
      <c r="G417" s="8">
        <v>2000</v>
      </c>
      <c r="H417" s="8">
        <v>0</v>
      </c>
      <c r="I417" s="8">
        <v>500</v>
      </c>
      <c r="J417" s="8">
        <v>0</v>
      </c>
      <c r="K417" s="8">
        <v>1500</v>
      </c>
      <c r="L417" s="8">
        <v>0</v>
      </c>
      <c r="M417" s="8">
        <v>500</v>
      </c>
      <c r="N417" s="8">
        <f t="shared" si="43"/>
        <v>4500</v>
      </c>
      <c r="O417" s="8">
        <f t="shared" si="44"/>
        <v>3416</v>
      </c>
      <c r="P417" s="9">
        <f t="shared" si="45"/>
        <v>0.5684689236988378</v>
      </c>
      <c r="Q417" s="8">
        <f t="shared" si="46"/>
        <v>6596.666666666666</v>
      </c>
      <c r="R417" s="8">
        <f t="shared" si="47"/>
        <v>-2096.666666666666</v>
      </c>
    </row>
    <row r="418" spans="1:18" ht="12.75">
      <c r="A418" s="7">
        <v>30330</v>
      </c>
      <c r="B418" t="s">
        <v>422</v>
      </c>
      <c r="C418" s="8">
        <v>25587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2500</v>
      </c>
      <c r="K418" s="8">
        <v>1500</v>
      </c>
      <c r="L418" s="8">
        <v>0</v>
      </c>
      <c r="M418" s="8">
        <v>0</v>
      </c>
      <c r="N418" s="8">
        <f t="shared" si="43"/>
        <v>4000</v>
      </c>
      <c r="O418" s="8">
        <f t="shared" si="44"/>
        <v>21587</v>
      </c>
      <c r="P418" s="9">
        <f t="shared" si="45"/>
        <v>0.15632938601633642</v>
      </c>
      <c r="Q418" s="8">
        <f t="shared" si="46"/>
        <v>21322.5</v>
      </c>
      <c r="R418" s="8">
        <f t="shared" si="47"/>
        <v>-17322.5</v>
      </c>
    </row>
    <row r="419" spans="1:18" ht="12.75">
      <c r="A419" s="7">
        <v>30605</v>
      </c>
      <c r="B419" t="s">
        <v>423</v>
      </c>
      <c r="C419" s="8">
        <v>6124</v>
      </c>
      <c r="D419" s="8">
        <v>1811.9</v>
      </c>
      <c r="E419" s="8">
        <v>564.26</v>
      </c>
      <c r="F419" s="8">
        <v>275</v>
      </c>
      <c r="G419" s="8">
        <v>301.3</v>
      </c>
      <c r="H419" s="8">
        <v>382.6</v>
      </c>
      <c r="I419" s="8">
        <v>250</v>
      </c>
      <c r="J419" s="8">
        <v>301.3</v>
      </c>
      <c r="K419" s="8">
        <v>509.6</v>
      </c>
      <c r="L419" s="8">
        <v>450</v>
      </c>
      <c r="M419" s="8">
        <v>309.6</v>
      </c>
      <c r="N419" s="8">
        <f t="shared" si="43"/>
        <v>5155.56</v>
      </c>
      <c r="O419" s="8">
        <f t="shared" si="44"/>
        <v>968.4399999999996</v>
      </c>
      <c r="P419" s="9">
        <f t="shared" si="45"/>
        <v>0.8418615284128022</v>
      </c>
      <c r="Q419" s="8">
        <f t="shared" si="46"/>
        <v>5103.333333333333</v>
      </c>
      <c r="R419" s="8">
        <f t="shared" si="47"/>
        <v>52.22666666666737</v>
      </c>
    </row>
    <row r="420" spans="1:18" ht="12.75">
      <c r="A420" s="7">
        <v>30715</v>
      </c>
      <c r="B420" t="s">
        <v>424</v>
      </c>
      <c r="C420" s="8">
        <v>12319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250</v>
      </c>
      <c r="L420" s="8">
        <v>0</v>
      </c>
      <c r="M420" s="8">
        <v>0</v>
      </c>
      <c r="N420" s="8">
        <f t="shared" si="43"/>
        <v>250</v>
      </c>
      <c r="O420" s="8">
        <f t="shared" si="44"/>
        <v>12069</v>
      </c>
      <c r="P420" s="9">
        <f t="shared" si="45"/>
        <v>0.020293855020699733</v>
      </c>
      <c r="Q420" s="8">
        <f t="shared" si="46"/>
        <v>10265.833333333332</v>
      </c>
      <c r="R420" s="8">
        <f t="shared" si="47"/>
        <v>-10015.833333333332</v>
      </c>
    </row>
    <row r="421" spans="1:18" ht="12.75">
      <c r="A421" s="7">
        <v>30234</v>
      </c>
      <c r="B421" t="s">
        <v>425</v>
      </c>
      <c r="C421" s="8">
        <v>5236</v>
      </c>
      <c r="D421" s="8">
        <v>436.33</v>
      </c>
      <c r="E421" s="8">
        <v>436.33</v>
      </c>
      <c r="F421" s="8">
        <v>436.33</v>
      </c>
      <c r="G421" s="8">
        <v>436.33</v>
      </c>
      <c r="H421" s="8">
        <v>436.33</v>
      </c>
      <c r="I421" s="8">
        <v>436.33</v>
      </c>
      <c r="J421" s="8">
        <v>436.33</v>
      </c>
      <c r="K421" s="8">
        <v>436.33</v>
      </c>
      <c r="L421" s="8">
        <v>436.33</v>
      </c>
      <c r="M421" s="8">
        <v>436.33</v>
      </c>
      <c r="N421" s="8">
        <f t="shared" si="43"/>
        <v>4363.3</v>
      </c>
      <c r="O421" s="8">
        <f t="shared" si="44"/>
        <v>872.6999999999998</v>
      </c>
      <c r="P421" s="9">
        <f t="shared" si="45"/>
        <v>0.8333269671504966</v>
      </c>
      <c r="Q421" s="8">
        <f t="shared" si="46"/>
        <v>4363.333333333333</v>
      </c>
      <c r="R421" s="8">
        <f t="shared" si="47"/>
        <v>-0.03333333333284827</v>
      </c>
    </row>
    <row r="422" spans="1:18" ht="12.75">
      <c r="A422" s="7">
        <v>30243</v>
      </c>
      <c r="B422" t="s">
        <v>426</v>
      </c>
      <c r="C422" s="8">
        <v>4407</v>
      </c>
      <c r="D422" s="8">
        <v>4407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f t="shared" si="43"/>
        <v>4407</v>
      </c>
      <c r="O422" s="8">
        <f t="shared" si="44"/>
        <v>0</v>
      </c>
      <c r="P422" s="9">
        <f t="shared" si="45"/>
        <v>1</v>
      </c>
      <c r="Q422" s="8">
        <f t="shared" si="46"/>
        <v>3672.5</v>
      </c>
      <c r="R422" s="8">
        <f t="shared" si="47"/>
        <v>734.5</v>
      </c>
    </row>
    <row r="423" spans="1:18" ht="12.75">
      <c r="A423" s="7">
        <v>30661</v>
      </c>
      <c r="B423" t="s">
        <v>427</v>
      </c>
      <c r="C423" s="8">
        <v>1202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f t="shared" si="43"/>
        <v>0</v>
      </c>
      <c r="O423" s="8">
        <f t="shared" si="44"/>
        <v>1202</v>
      </c>
      <c r="P423" s="9">
        <f t="shared" si="45"/>
        <v>0</v>
      </c>
      <c r="Q423" s="8">
        <f t="shared" si="46"/>
        <v>1001.6666666666667</v>
      </c>
      <c r="R423" s="8">
        <f t="shared" si="47"/>
        <v>-1001.6666666666667</v>
      </c>
    </row>
    <row r="424" spans="1:18" ht="12.75">
      <c r="A424" s="7">
        <v>30464</v>
      </c>
      <c r="B424" t="s">
        <v>428</v>
      </c>
      <c r="C424" s="8">
        <v>5082</v>
      </c>
      <c r="D424" s="8">
        <v>0</v>
      </c>
      <c r="E424" s="8">
        <v>1270.5</v>
      </c>
      <c r="F424" s="8">
        <v>1270.5</v>
      </c>
      <c r="G424" s="8">
        <v>0</v>
      </c>
      <c r="H424" s="8">
        <v>0</v>
      </c>
      <c r="I424" s="8">
        <v>0</v>
      </c>
      <c r="J424" s="8">
        <v>1270.5</v>
      </c>
      <c r="K424" s="8">
        <v>0</v>
      </c>
      <c r="L424" s="8">
        <v>1270.5000000000002</v>
      </c>
      <c r="M424" s="8">
        <v>0</v>
      </c>
      <c r="N424" s="8">
        <f t="shared" si="43"/>
        <v>5082</v>
      </c>
      <c r="O424" s="8">
        <f t="shared" si="44"/>
        <v>0</v>
      </c>
      <c r="P424" s="9">
        <f t="shared" si="45"/>
        <v>1</v>
      </c>
      <c r="Q424" s="8">
        <f t="shared" si="46"/>
        <v>4235</v>
      </c>
      <c r="R424" s="8">
        <f t="shared" si="47"/>
        <v>847</v>
      </c>
    </row>
    <row r="425" spans="1:18" ht="12.75">
      <c r="A425" s="7">
        <v>30804</v>
      </c>
      <c r="B425" t="s">
        <v>429</v>
      </c>
      <c r="C425" s="8">
        <v>1554</v>
      </c>
      <c r="D425" s="8">
        <v>124</v>
      </c>
      <c r="E425" s="8">
        <v>124</v>
      </c>
      <c r="F425" s="8">
        <v>124</v>
      </c>
      <c r="G425" s="8">
        <v>150</v>
      </c>
      <c r="H425" s="8">
        <v>150</v>
      </c>
      <c r="I425" s="8">
        <v>150</v>
      </c>
      <c r="J425" s="8">
        <v>150</v>
      </c>
      <c r="K425" s="8">
        <v>150</v>
      </c>
      <c r="L425" s="8">
        <v>150</v>
      </c>
      <c r="M425" s="8">
        <v>150</v>
      </c>
      <c r="N425" s="8">
        <f t="shared" si="43"/>
        <v>1422</v>
      </c>
      <c r="O425" s="8">
        <f t="shared" si="44"/>
        <v>132</v>
      </c>
      <c r="P425" s="9">
        <f t="shared" si="45"/>
        <v>0.915057915057915</v>
      </c>
      <c r="Q425" s="8">
        <f t="shared" si="46"/>
        <v>1295</v>
      </c>
      <c r="R425" s="8">
        <f t="shared" si="47"/>
        <v>127</v>
      </c>
    </row>
    <row r="426" spans="1:18" ht="12.75">
      <c r="A426" s="7">
        <v>30206</v>
      </c>
      <c r="B426" t="s">
        <v>430</v>
      </c>
      <c r="C426" s="8">
        <v>4902</v>
      </c>
      <c r="D426" s="8">
        <v>408.48999999999995</v>
      </c>
      <c r="E426" s="8">
        <v>408.48999999999995</v>
      </c>
      <c r="F426" s="8">
        <v>816.9799999999999</v>
      </c>
      <c r="G426" s="8">
        <v>816.9799999999999</v>
      </c>
      <c r="H426" s="8">
        <v>816.78</v>
      </c>
      <c r="I426" s="8">
        <v>816.78</v>
      </c>
      <c r="J426" s="8">
        <v>816.78</v>
      </c>
      <c r="K426" s="8">
        <v>0</v>
      </c>
      <c r="L426" s="8">
        <v>0</v>
      </c>
      <c r="M426" s="8">
        <v>0</v>
      </c>
      <c r="N426" s="8">
        <f t="shared" si="43"/>
        <v>4901.279999999999</v>
      </c>
      <c r="O426" s="8">
        <f t="shared" si="44"/>
        <v>0.7200000000011642</v>
      </c>
      <c r="P426" s="9">
        <f t="shared" si="45"/>
        <v>0.9998531211750303</v>
      </c>
      <c r="Q426" s="8">
        <f t="shared" si="46"/>
        <v>4085</v>
      </c>
      <c r="R426" s="8">
        <f t="shared" si="47"/>
        <v>816.2799999999988</v>
      </c>
    </row>
    <row r="427" spans="1:18" ht="12.75">
      <c r="A427" s="7">
        <v>30807</v>
      </c>
      <c r="B427" t="s">
        <v>431</v>
      </c>
      <c r="C427" s="8">
        <v>5469</v>
      </c>
      <c r="D427" s="8">
        <v>455.75</v>
      </c>
      <c r="E427" s="8">
        <v>455.75</v>
      </c>
      <c r="F427" s="8">
        <v>455.75</v>
      </c>
      <c r="G427" s="8">
        <v>0</v>
      </c>
      <c r="H427" s="8">
        <v>911.5</v>
      </c>
      <c r="I427" s="8">
        <v>455.75</v>
      </c>
      <c r="J427" s="8">
        <v>455.75</v>
      </c>
      <c r="K427" s="8">
        <v>455.75</v>
      </c>
      <c r="L427" s="8">
        <v>438</v>
      </c>
      <c r="M427" s="8">
        <v>438</v>
      </c>
      <c r="N427" s="8">
        <f t="shared" si="43"/>
        <v>4522</v>
      </c>
      <c r="O427" s="8">
        <f t="shared" si="44"/>
        <v>947</v>
      </c>
      <c r="P427" s="9">
        <f t="shared" si="45"/>
        <v>0.82684220149936</v>
      </c>
      <c r="Q427" s="8">
        <f t="shared" si="46"/>
        <v>4557.5</v>
      </c>
      <c r="R427" s="8">
        <f t="shared" si="47"/>
        <v>-35.5</v>
      </c>
    </row>
    <row r="428" spans="1:18" ht="12.75">
      <c r="A428" s="7">
        <v>30172</v>
      </c>
      <c r="B428" t="s">
        <v>432</v>
      </c>
      <c r="C428" s="8">
        <v>643</v>
      </c>
      <c r="D428" s="8">
        <v>0</v>
      </c>
      <c r="E428" s="8">
        <v>200</v>
      </c>
      <c r="F428" s="8">
        <v>0</v>
      </c>
      <c r="G428" s="8">
        <v>0</v>
      </c>
      <c r="H428" s="8">
        <v>450</v>
      </c>
      <c r="I428" s="8">
        <v>0</v>
      </c>
      <c r="J428" s="8">
        <v>0</v>
      </c>
      <c r="K428" s="8">
        <v>0</v>
      </c>
      <c r="L428" s="8">
        <v>0</v>
      </c>
      <c r="M428" s="8">
        <v>0</v>
      </c>
      <c r="N428" s="8">
        <f t="shared" si="43"/>
        <v>650</v>
      </c>
      <c r="O428" s="8">
        <f t="shared" si="44"/>
        <v>-7</v>
      </c>
      <c r="P428" s="9">
        <f t="shared" si="45"/>
        <v>1.010886469673406</v>
      </c>
      <c r="Q428" s="8">
        <f t="shared" si="46"/>
        <v>535.8333333333334</v>
      </c>
      <c r="R428" s="8">
        <f t="shared" si="47"/>
        <v>114.16666666666663</v>
      </c>
    </row>
    <row r="429" spans="1:18" ht="12.75">
      <c r="A429" s="7">
        <v>30471</v>
      </c>
      <c r="B429" t="s">
        <v>433</v>
      </c>
      <c r="C429" s="8">
        <v>8690</v>
      </c>
      <c r="D429" s="8">
        <v>0</v>
      </c>
      <c r="E429" s="8">
        <v>0</v>
      </c>
      <c r="F429" s="8">
        <v>8690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f t="shared" si="43"/>
        <v>8690</v>
      </c>
      <c r="O429" s="8">
        <f t="shared" si="44"/>
        <v>0</v>
      </c>
      <c r="P429" s="9">
        <f t="shared" si="45"/>
        <v>1</v>
      </c>
      <c r="Q429" s="8">
        <f t="shared" si="46"/>
        <v>7241.666666666666</v>
      </c>
      <c r="R429" s="8">
        <f t="shared" si="47"/>
        <v>1448.333333333334</v>
      </c>
    </row>
    <row r="430" spans="1:18" ht="12.75">
      <c r="A430" s="7">
        <v>30844</v>
      </c>
      <c r="B430" t="s">
        <v>434</v>
      </c>
      <c r="C430" s="8">
        <v>1963</v>
      </c>
      <c r="D430" s="8">
        <v>0</v>
      </c>
      <c r="E430" s="8">
        <v>1963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f t="shared" si="43"/>
        <v>1963</v>
      </c>
      <c r="O430" s="8">
        <f t="shared" si="44"/>
        <v>0</v>
      </c>
      <c r="P430" s="9">
        <f t="shared" si="45"/>
        <v>1</v>
      </c>
      <c r="Q430" s="8">
        <f t="shared" si="46"/>
        <v>1635.8333333333335</v>
      </c>
      <c r="R430" s="8">
        <f t="shared" si="47"/>
        <v>327.1666666666665</v>
      </c>
    </row>
    <row r="431" spans="1:18" ht="12.75">
      <c r="A431" s="7">
        <v>30595</v>
      </c>
      <c r="B431" t="s">
        <v>435</v>
      </c>
      <c r="C431" s="8">
        <v>6366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2800</v>
      </c>
      <c r="J431" s="8">
        <v>0</v>
      </c>
      <c r="K431" s="8">
        <v>3000</v>
      </c>
      <c r="L431" s="8">
        <v>0</v>
      </c>
      <c r="M431" s="8">
        <v>566</v>
      </c>
      <c r="N431" s="8">
        <f t="shared" si="43"/>
        <v>6366</v>
      </c>
      <c r="O431" s="8">
        <f t="shared" si="44"/>
        <v>0</v>
      </c>
      <c r="P431" s="9">
        <f t="shared" si="45"/>
        <v>1</v>
      </c>
      <c r="Q431" s="8">
        <f t="shared" si="46"/>
        <v>5305</v>
      </c>
      <c r="R431" s="8">
        <f t="shared" si="47"/>
        <v>1061</v>
      </c>
    </row>
    <row r="432" spans="1:18" ht="12.75">
      <c r="A432" s="7">
        <v>30691</v>
      </c>
      <c r="B432" t="s">
        <v>436</v>
      </c>
      <c r="C432" s="8">
        <v>5245</v>
      </c>
      <c r="D432" s="8">
        <v>438</v>
      </c>
      <c r="E432" s="8">
        <v>437</v>
      </c>
      <c r="F432" s="8">
        <v>437</v>
      </c>
      <c r="G432" s="8">
        <v>437</v>
      </c>
      <c r="H432" s="8">
        <v>437</v>
      </c>
      <c r="I432" s="8">
        <v>437</v>
      </c>
      <c r="J432" s="8">
        <v>437</v>
      </c>
      <c r="K432" s="8">
        <v>437</v>
      </c>
      <c r="L432" s="8">
        <v>437</v>
      </c>
      <c r="M432" s="8">
        <v>437</v>
      </c>
      <c r="N432" s="8">
        <f t="shared" si="43"/>
        <v>4371</v>
      </c>
      <c r="O432" s="8">
        <f t="shared" si="44"/>
        <v>874</v>
      </c>
      <c r="P432" s="9">
        <f t="shared" si="45"/>
        <v>0.8333651096282173</v>
      </c>
      <c r="Q432" s="8">
        <f t="shared" si="46"/>
        <v>4370.833333333333</v>
      </c>
      <c r="R432" s="8">
        <f t="shared" si="47"/>
        <v>0.16666666666696983</v>
      </c>
    </row>
    <row r="433" spans="1:18" ht="12.75">
      <c r="A433" s="7">
        <v>30840</v>
      </c>
      <c r="B433" t="s">
        <v>437</v>
      </c>
      <c r="C433" s="8">
        <v>4089</v>
      </c>
      <c r="D433" s="8">
        <v>340.75</v>
      </c>
      <c r="E433" s="8">
        <v>340.75</v>
      </c>
      <c r="F433" s="8">
        <v>340.75</v>
      </c>
      <c r="G433" s="8">
        <v>340.75</v>
      </c>
      <c r="H433" s="8">
        <v>340.75</v>
      </c>
      <c r="I433" s="8">
        <v>340.75</v>
      </c>
      <c r="J433" s="8">
        <v>340.75</v>
      </c>
      <c r="K433" s="8">
        <v>340.75</v>
      </c>
      <c r="L433" s="8">
        <v>340.75</v>
      </c>
      <c r="M433" s="8">
        <v>340.75</v>
      </c>
      <c r="N433" s="8">
        <f t="shared" si="43"/>
        <v>3407.5</v>
      </c>
      <c r="O433" s="8">
        <f t="shared" si="44"/>
        <v>681.5</v>
      </c>
      <c r="P433" s="9">
        <f t="shared" si="45"/>
        <v>0.8333333333333334</v>
      </c>
      <c r="Q433" s="8">
        <f t="shared" si="46"/>
        <v>3407.5</v>
      </c>
      <c r="R433" s="8">
        <f t="shared" si="47"/>
        <v>0</v>
      </c>
    </row>
    <row r="434" spans="1:18" ht="12.75">
      <c r="A434" s="7">
        <v>30664</v>
      </c>
      <c r="B434" t="s">
        <v>438</v>
      </c>
      <c r="C434" s="8">
        <v>1397</v>
      </c>
      <c r="D434" s="8">
        <v>0</v>
      </c>
      <c r="E434" s="8">
        <v>1397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f t="shared" si="43"/>
        <v>1397</v>
      </c>
      <c r="O434" s="8">
        <f t="shared" si="44"/>
        <v>0</v>
      </c>
      <c r="P434" s="9">
        <f t="shared" si="45"/>
        <v>1</v>
      </c>
      <c r="Q434" s="8">
        <f t="shared" si="46"/>
        <v>1164.1666666666667</v>
      </c>
      <c r="R434" s="8">
        <f t="shared" si="47"/>
        <v>232.83333333333326</v>
      </c>
    </row>
    <row r="435" spans="1:18" ht="12.75">
      <c r="A435" s="7">
        <v>30481</v>
      </c>
      <c r="B435" t="s">
        <v>439</v>
      </c>
      <c r="C435" s="8">
        <v>7318</v>
      </c>
      <c r="D435" s="8">
        <v>731.8</v>
      </c>
      <c r="E435" s="8">
        <v>731.8</v>
      </c>
      <c r="F435" s="8">
        <v>731.8</v>
      </c>
      <c r="G435" s="8">
        <v>731.8</v>
      </c>
      <c r="H435" s="8">
        <v>731.8</v>
      </c>
      <c r="I435" s="8">
        <v>731.8</v>
      </c>
      <c r="J435" s="8">
        <v>731.8</v>
      </c>
      <c r="K435" s="8">
        <v>731.8</v>
      </c>
      <c r="L435" s="8">
        <v>731.8</v>
      </c>
      <c r="M435" s="8">
        <v>731.8</v>
      </c>
      <c r="N435" s="8">
        <f t="shared" si="43"/>
        <v>7318.000000000001</v>
      </c>
      <c r="O435" s="8">
        <f t="shared" si="44"/>
        <v>0</v>
      </c>
      <c r="P435" s="9">
        <f t="shared" si="45"/>
        <v>1.0000000000000002</v>
      </c>
      <c r="Q435" s="8">
        <f t="shared" si="46"/>
        <v>6098.333333333334</v>
      </c>
      <c r="R435" s="8">
        <f t="shared" si="47"/>
        <v>1219.666666666667</v>
      </c>
    </row>
    <row r="436" spans="1:18" ht="12.75">
      <c r="A436" s="7">
        <v>30830</v>
      </c>
      <c r="B436" t="s">
        <v>440</v>
      </c>
      <c r="C436" s="8">
        <v>6223</v>
      </c>
      <c r="D436" s="8">
        <v>0</v>
      </c>
      <c r="E436" s="8">
        <v>1000</v>
      </c>
      <c r="F436" s="8">
        <v>2000</v>
      </c>
      <c r="G436" s="8">
        <v>0</v>
      </c>
      <c r="H436" s="8">
        <v>1496</v>
      </c>
      <c r="I436" s="8">
        <v>1727</v>
      </c>
      <c r="J436" s="8">
        <v>0</v>
      </c>
      <c r="K436" s="8">
        <v>0</v>
      </c>
      <c r="L436" s="8">
        <v>0</v>
      </c>
      <c r="M436" s="8">
        <v>0</v>
      </c>
      <c r="N436" s="8">
        <f t="shared" si="43"/>
        <v>6223</v>
      </c>
      <c r="O436" s="8">
        <f t="shared" si="44"/>
        <v>0</v>
      </c>
      <c r="P436" s="9">
        <f t="shared" si="45"/>
        <v>1</v>
      </c>
      <c r="Q436" s="8">
        <f t="shared" si="46"/>
        <v>5185.833333333334</v>
      </c>
      <c r="R436" s="8">
        <f t="shared" si="47"/>
        <v>1037.166666666666</v>
      </c>
    </row>
    <row r="437" spans="1:18" ht="12.75">
      <c r="A437" s="7">
        <v>30104</v>
      </c>
      <c r="B437" t="s">
        <v>441</v>
      </c>
      <c r="C437" s="8">
        <v>4902</v>
      </c>
      <c r="D437" s="8">
        <v>0</v>
      </c>
      <c r="E437" s="8">
        <v>0</v>
      </c>
      <c r="F437" s="8">
        <v>0</v>
      </c>
      <c r="G437" s="8">
        <v>2800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f t="shared" si="43"/>
        <v>2800</v>
      </c>
      <c r="O437" s="8">
        <f t="shared" si="44"/>
        <v>2102</v>
      </c>
      <c r="P437" s="9">
        <f t="shared" si="45"/>
        <v>0.5711954304365565</v>
      </c>
      <c r="Q437" s="8">
        <f t="shared" si="46"/>
        <v>4085</v>
      </c>
      <c r="R437" s="8">
        <f t="shared" si="47"/>
        <v>-1285</v>
      </c>
    </row>
    <row r="438" spans="1:18" ht="12.75">
      <c r="A438" s="7">
        <v>30244</v>
      </c>
      <c r="B438" t="s">
        <v>442</v>
      </c>
      <c r="C438" s="8">
        <v>8772</v>
      </c>
      <c r="D438" s="8">
        <v>1425.31</v>
      </c>
      <c r="E438" s="8">
        <v>731.01</v>
      </c>
      <c r="F438" s="8">
        <v>731.01</v>
      </c>
      <c r="G438" s="8">
        <v>731.01</v>
      </c>
      <c r="H438" s="8">
        <v>731.01</v>
      </c>
      <c r="I438" s="8">
        <v>731.01</v>
      </c>
      <c r="J438" s="8">
        <v>731.01</v>
      </c>
      <c r="K438" s="8">
        <v>731.01</v>
      </c>
      <c r="L438" s="8">
        <v>731.01</v>
      </c>
      <c r="M438" s="8">
        <v>731.01</v>
      </c>
      <c r="N438" s="8">
        <f t="shared" si="43"/>
        <v>8004.4000000000015</v>
      </c>
      <c r="O438" s="8">
        <f t="shared" si="44"/>
        <v>767.5999999999985</v>
      </c>
      <c r="P438" s="9">
        <f t="shared" si="45"/>
        <v>0.9124943000455998</v>
      </c>
      <c r="Q438" s="8">
        <f t="shared" si="46"/>
        <v>7310</v>
      </c>
      <c r="R438" s="8">
        <f t="shared" si="47"/>
        <v>694.4000000000015</v>
      </c>
    </row>
    <row r="439" spans="1:18" ht="12.75">
      <c r="A439" s="7">
        <v>30320</v>
      </c>
      <c r="B439" t="s">
        <v>443</v>
      </c>
      <c r="C439" s="8">
        <v>106231</v>
      </c>
      <c r="D439" s="8">
        <v>0</v>
      </c>
      <c r="E439" s="8">
        <v>9900</v>
      </c>
      <c r="F439" s="8">
        <v>7331</v>
      </c>
      <c r="G439" s="8">
        <v>9000</v>
      </c>
      <c r="H439" s="8">
        <v>10000</v>
      </c>
      <c r="I439" s="8">
        <v>10000</v>
      </c>
      <c r="J439" s="8">
        <v>10000</v>
      </c>
      <c r="K439" s="8">
        <v>10000</v>
      </c>
      <c r="L439" s="8">
        <v>10000</v>
      </c>
      <c r="M439" s="8">
        <v>10000</v>
      </c>
      <c r="N439" s="8">
        <f t="shared" si="43"/>
        <v>86231</v>
      </c>
      <c r="O439" s="8">
        <f t="shared" si="44"/>
        <v>20000</v>
      </c>
      <c r="P439" s="9">
        <f t="shared" si="45"/>
        <v>0.8117310389622615</v>
      </c>
      <c r="Q439" s="8">
        <f t="shared" si="46"/>
        <v>88525.83333333334</v>
      </c>
      <c r="R439" s="8">
        <f t="shared" si="47"/>
        <v>-2294.833333333343</v>
      </c>
    </row>
    <row r="440" spans="1:18" ht="12.75">
      <c r="A440" s="7">
        <v>30496</v>
      </c>
      <c r="B440" t="s">
        <v>444</v>
      </c>
      <c r="C440" s="8">
        <v>2050</v>
      </c>
      <c r="D440" s="8">
        <v>170</v>
      </c>
      <c r="E440" s="8">
        <v>170</v>
      </c>
      <c r="F440" s="8">
        <v>170</v>
      </c>
      <c r="G440" s="8">
        <v>180</v>
      </c>
      <c r="H440" s="8">
        <v>170</v>
      </c>
      <c r="I440" s="8">
        <v>170</v>
      </c>
      <c r="J440" s="8">
        <v>170</v>
      </c>
      <c r="K440" s="8">
        <v>170</v>
      </c>
      <c r="L440" s="8">
        <v>170</v>
      </c>
      <c r="M440" s="8">
        <v>170</v>
      </c>
      <c r="N440" s="8">
        <f t="shared" si="43"/>
        <v>1710</v>
      </c>
      <c r="O440" s="8">
        <f t="shared" si="44"/>
        <v>340</v>
      </c>
      <c r="P440" s="9">
        <f t="shared" si="45"/>
        <v>0.8341463414634146</v>
      </c>
      <c r="Q440" s="8">
        <f t="shared" si="46"/>
        <v>1708.3333333333335</v>
      </c>
      <c r="R440" s="8">
        <f t="shared" si="47"/>
        <v>1.666666666666515</v>
      </c>
    </row>
    <row r="441" spans="1:18" ht="12.75">
      <c r="A441" s="7">
        <v>30832</v>
      </c>
      <c r="B441" t="s">
        <v>445</v>
      </c>
      <c r="C441" s="8">
        <v>16349</v>
      </c>
      <c r="D441" s="8">
        <v>1000</v>
      </c>
      <c r="E441" s="8">
        <v>1000</v>
      </c>
      <c r="F441" s="8">
        <v>1000</v>
      </c>
      <c r="G441" s="8">
        <v>1000</v>
      </c>
      <c r="H441" s="8">
        <v>1500</v>
      </c>
      <c r="I441" s="8">
        <v>1500</v>
      </c>
      <c r="J441" s="8">
        <v>1500</v>
      </c>
      <c r="K441" s="8">
        <v>1500</v>
      </c>
      <c r="L441" s="8">
        <v>1500</v>
      </c>
      <c r="M441" s="8">
        <v>1600</v>
      </c>
      <c r="N441" s="8">
        <f t="shared" si="43"/>
        <v>13100</v>
      </c>
      <c r="O441" s="8">
        <f t="shared" si="44"/>
        <v>3249</v>
      </c>
      <c r="P441" s="9">
        <f t="shared" si="45"/>
        <v>0.8012722490672213</v>
      </c>
      <c r="Q441" s="8">
        <f t="shared" si="46"/>
        <v>13624.166666666668</v>
      </c>
      <c r="R441" s="8">
        <f t="shared" si="47"/>
        <v>-524.1666666666679</v>
      </c>
    </row>
    <row r="442" spans="1:18" ht="12.75">
      <c r="A442" s="7">
        <v>30106</v>
      </c>
      <c r="B442" t="s">
        <v>446</v>
      </c>
      <c r="C442" s="8">
        <v>1477</v>
      </c>
      <c r="D442" s="8">
        <v>0</v>
      </c>
      <c r="E442" s="8">
        <v>0</v>
      </c>
      <c r="F442" s="8">
        <v>369.27</v>
      </c>
      <c r="G442" s="8">
        <v>0</v>
      </c>
      <c r="H442" s="8">
        <v>0</v>
      </c>
      <c r="I442" s="8">
        <v>369.27</v>
      </c>
      <c r="J442" s="8">
        <v>0</v>
      </c>
      <c r="K442" s="8">
        <v>0</v>
      </c>
      <c r="L442" s="8">
        <v>369.27</v>
      </c>
      <c r="M442" s="8">
        <v>0</v>
      </c>
      <c r="N442" s="8">
        <f t="shared" si="43"/>
        <v>1107.81</v>
      </c>
      <c r="O442" s="8">
        <f t="shared" si="44"/>
        <v>369.19000000000005</v>
      </c>
      <c r="P442" s="9">
        <f t="shared" si="45"/>
        <v>0.7500406228842248</v>
      </c>
      <c r="Q442" s="8">
        <f t="shared" si="46"/>
        <v>1230.8333333333333</v>
      </c>
      <c r="R442" s="8">
        <f t="shared" si="47"/>
        <v>-123.02333333333331</v>
      </c>
    </row>
    <row r="443" spans="1:18" ht="12.75">
      <c r="A443" s="7">
        <v>30835</v>
      </c>
      <c r="B443" t="s">
        <v>447</v>
      </c>
      <c r="C443" s="8">
        <v>6630</v>
      </c>
      <c r="D443" s="8">
        <v>552.51</v>
      </c>
      <c r="E443" s="8">
        <v>552.51</v>
      </c>
      <c r="F443" s="8">
        <v>552.51</v>
      </c>
      <c r="G443" s="8">
        <v>552.51</v>
      </c>
      <c r="H443" s="8">
        <v>552.51</v>
      </c>
      <c r="I443" s="8">
        <v>552.51</v>
      </c>
      <c r="J443" s="8">
        <v>552.51</v>
      </c>
      <c r="K443" s="8">
        <v>552.51</v>
      </c>
      <c r="L443" s="8">
        <v>552.51</v>
      </c>
      <c r="M443" s="8">
        <v>552.51</v>
      </c>
      <c r="N443" s="8">
        <f t="shared" si="43"/>
        <v>5525.100000000001</v>
      </c>
      <c r="O443" s="8">
        <f t="shared" si="44"/>
        <v>1104.8999999999987</v>
      </c>
      <c r="P443" s="9">
        <f t="shared" si="45"/>
        <v>0.833348416289593</v>
      </c>
      <c r="Q443" s="8">
        <f t="shared" si="46"/>
        <v>5525</v>
      </c>
      <c r="R443" s="8">
        <f t="shared" si="47"/>
        <v>0.10000000000127329</v>
      </c>
    </row>
    <row r="444" spans="1:18" ht="12.75">
      <c r="A444" s="7">
        <v>30812</v>
      </c>
      <c r="B444" t="s">
        <v>448</v>
      </c>
      <c r="C444" s="8">
        <v>1668</v>
      </c>
      <c r="D444" s="8">
        <v>0</v>
      </c>
      <c r="E444" s="8">
        <v>0</v>
      </c>
      <c r="F444" s="8">
        <v>0</v>
      </c>
      <c r="G444" s="8">
        <v>1668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f t="shared" si="43"/>
        <v>1668</v>
      </c>
      <c r="O444" s="8">
        <f t="shared" si="44"/>
        <v>0</v>
      </c>
      <c r="P444" s="9">
        <f t="shared" si="45"/>
        <v>1</v>
      </c>
      <c r="Q444" s="8">
        <f t="shared" si="46"/>
        <v>1390</v>
      </c>
      <c r="R444" s="8">
        <f t="shared" si="47"/>
        <v>278</v>
      </c>
    </row>
    <row r="445" spans="1:18" ht="12.75">
      <c r="A445" s="7">
        <v>30813</v>
      </c>
      <c r="B445" t="s">
        <v>449</v>
      </c>
      <c r="C445" s="8">
        <v>2822</v>
      </c>
      <c r="D445" s="8">
        <v>0</v>
      </c>
      <c r="E445" s="8">
        <v>0</v>
      </c>
      <c r="F445" s="8">
        <v>0</v>
      </c>
      <c r="G445" s="8">
        <v>0</v>
      </c>
      <c r="H445" s="8">
        <v>1411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f t="shared" si="43"/>
        <v>1411</v>
      </c>
      <c r="O445" s="8">
        <f t="shared" si="44"/>
        <v>1411</v>
      </c>
      <c r="P445" s="9">
        <f t="shared" si="45"/>
        <v>0.5</v>
      </c>
      <c r="Q445" s="8">
        <f t="shared" si="46"/>
        <v>2351.6666666666665</v>
      </c>
      <c r="R445" s="8">
        <f t="shared" si="47"/>
        <v>-940.6666666666665</v>
      </c>
    </row>
    <row r="446" spans="1:18" ht="12.75">
      <c r="A446" s="7">
        <v>30530</v>
      </c>
      <c r="B446" t="s">
        <v>450</v>
      </c>
      <c r="C446" s="8">
        <v>9460</v>
      </c>
      <c r="D446" s="8">
        <v>0</v>
      </c>
      <c r="E446" s="8">
        <v>0</v>
      </c>
      <c r="F446" s="8">
        <v>2400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f t="shared" si="43"/>
        <v>2400</v>
      </c>
      <c r="O446" s="8">
        <f t="shared" si="44"/>
        <v>7060</v>
      </c>
      <c r="P446" s="9">
        <f t="shared" si="45"/>
        <v>0.2536997885835095</v>
      </c>
      <c r="Q446" s="8">
        <f t="shared" si="46"/>
        <v>7883.333333333334</v>
      </c>
      <c r="R446" s="8">
        <f t="shared" si="47"/>
        <v>-5483.333333333334</v>
      </c>
    </row>
    <row r="447" spans="1:18" ht="12.75">
      <c r="A447" s="7">
        <v>30148</v>
      </c>
      <c r="B447" t="s">
        <v>451</v>
      </c>
      <c r="C447" s="8">
        <v>1440</v>
      </c>
      <c r="D447" s="8">
        <v>0</v>
      </c>
      <c r="E447" s="8">
        <v>0</v>
      </c>
      <c r="F447" s="8">
        <v>0</v>
      </c>
      <c r="G447" s="8">
        <v>196</v>
      </c>
      <c r="H447" s="8">
        <v>435</v>
      </c>
      <c r="I447" s="8">
        <v>0</v>
      </c>
      <c r="J447" s="8">
        <v>200</v>
      </c>
      <c r="K447" s="8">
        <v>0</v>
      </c>
      <c r="L447" s="8">
        <v>0</v>
      </c>
      <c r="M447" s="8">
        <v>309</v>
      </c>
      <c r="N447" s="8">
        <f t="shared" si="43"/>
        <v>1140</v>
      </c>
      <c r="O447" s="8">
        <f t="shared" si="44"/>
        <v>300</v>
      </c>
      <c r="P447" s="9">
        <f t="shared" si="45"/>
        <v>0.7916666666666666</v>
      </c>
      <c r="Q447" s="8">
        <f t="shared" si="46"/>
        <v>1200</v>
      </c>
      <c r="R447" s="8">
        <f t="shared" si="47"/>
        <v>-60</v>
      </c>
    </row>
    <row r="448" spans="1:18" ht="12.75">
      <c r="A448" s="7">
        <v>30541</v>
      </c>
      <c r="B448" t="s">
        <v>452</v>
      </c>
      <c r="C448" s="8">
        <v>10617</v>
      </c>
      <c r="D448" s="8">
        <v>0</v>
      </c>
      <c r="E448" s="8">
        <v>1900.34</v>
      </c>
      <c r="F448" s="8">
        <v>950.17</v>
      </c>
      <c r="G448" s="8">
        <v>950.17</v>
      </c>
      <c r="H448" s="8">
        <v>950.17</v>
      </c>
      <c r="I448" s="8">
        <v>0</v>
      </c>
      <c r="J448" s="8">
        <v>1900.34</v>
      </c>
      <c r="K448" s="8">
        <v>950.17</v>
      </c>
      <c r="L448" s="8">
        <v>950.17</v>
      </c>
      <c r="M448" s="8">
        <v>950.17</v>
      </c>
      <c r="N448" s="8">
        <f t="shared" si="43"/>
        <v>9501.699999999999</v>
      </c>
      <c r="O448" s="8">
        <f t="shared" si="44"/>
        <v>1115.300000000001</v>
      </c>
      <c r="P448" s="9">
        <f t="shared" si="45"/>
        <v>0.8949514928887632</v>
      </c>
      <c r="Q448" s="8">
        <f t="shared" si="46"/>
        <v>8847.5</v>
      </c>
      <c r="R448" s="8">
        <f t="shared" si="47"/>
        <v>654.1999999999989</v>
      </c>
    </row>
    <row r="449" spans="1:18" ht="12.75">
      <c r="A449" s="7">
        <v>30193</v>
      </c>
      <c r="B449" t="s">
        <v>453</v>
      </c>
      <c r="C449" s="8">
        <v>4950</v>
      </c>
      <c r="D449" s="8">
        <v>412.5</v>
      </c>
      <c r="E449" s="8">
        <v>412.5</v>
      </c>
      <c r="F449" s="8">
        <v>412.5</v>
      </c>
      <c r="G449" s="8">
        <v>412.5</v>
      </c>
      <c r="H449" s="8">
        <v>412.5</v>
      </c>
      <c r="I449" s="8">
        <v>412.5</v>
      </c>
      <c r="J449" s="8">
        <v>412.5</v>
      </c>
      <c r="K449" s="8">
        <v>412.5</v>
      </c>
      <c r="L449" s="8">
        <v>412.5</v>
      </c>
      <c r="M449" s="8">
        <v>412.5</v>
      </c>
      <c r="N449" s="8">
        <f t="shared" si="43"/>
        <v>4125</v>
      </c>
      <c r="O449" s="8">
        <f t="shared" si="44"/>
        <v>825</v>
      </c>
      <c r="P449" s="9">
        <f t="shared" si="45"/>
        <v>0.8333333333333334</v>
      </c>
      <c r="Q449" s="8">
        <f t="shared" si="46"/>
        <v>4125</v>
      </c>
      <c r="R449" s="8">
        <f t="shared" si="47"/>
        <v>0</v>
      </c>
    </row>
    <row r="450" spans="1:18" ht="12.75">
      <c r="A450" s="7">
        <v>30246</v>
      </c>
      <c r="B450" t="s">
        <v>454</v>
      </c>
      <c r="C450" s="8">
        <v>2197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200</v>
      </c>
      <c r="K450" s="8">
        <v>0</v>
      </c>
      <c r="L450" s="8">
        <v>0</v>
      </c>
      <c r="M450" s="8">
        <v>0</v>
      </c>
      <c r="N450" s="8">
        <f t="shared" si="43"/>
        <v>200</v>
      </c>
      <c r="O450" s="8">
        <f t="shared" si="44"/>
        <v>1997</v>
      </c>
      <c r="P450" s="9">
        <f t="shared" si="45"/>
        <v>0.09103322712790168</v>
      </c>
      <c r="Q450" s="8">
        <f t="shared" si="46"/>
        <v>1830.8333333333335</v>
      </c>
      <c r="R450" s="8">
        <f t="shared" si="47"/>
        <v>-1630.8333333333335</v>
      </c>
    </row>
    <row r="451" spans="1:18" ht="12.75">
      <c r="A451" s="7">
        <v>30125</v>
      </c>
      <c r="B451" t="s">
        <v>455</v>
      </c>
      <c r="C451" s="8">
        <v>10816</v>
      </c>
      <c r="D451" s="8">
        <v>0</v>
      </c>
      <c r="E451" s="8">
        <v>0</v>
      </c>
      <c r="F451" s="8">
        <v>2704</v>
      </c>
      <c r="G451" s="8">
        <v>0</v>
      </c>
      <c r="H451" s="8">
        <v>0</v>
      </c>
      <c r="I451" s="8">
        <v>2704</v>
      </c>
      <c r="J451" s="8">
        <v>0</v>
      </c>
      <c r="K451" s="8">
        <v>0</v>
      </c>
      <c r="L451" s="8">
        <v>2704</v>
      </c>
      <c r="M451" s="8">
        <v>0</v>
      </c>
      <c r="N451" s="8">
        <f t="shared" si="43"/>
        <v>8112</v>
      </c>
      <c r="O451" s="8">
        <f t="shared" si="44"/>
        <v>2704</v>
      </c>
      <c r="P451" s="9">
        <f t="shared" si="45"/>
        <v>0.75</v>
      </c>
      <c r="Q451" s="8">
        <f t="shared" si="46"/>
        <v>9013.333333333334</v>
      </c>
      <c r="R451" s="8">
        <f t="shared" si="47"/>
        <v>-901.3333333333339</v>
      </c>
    </row>
    <row r="452" spans="1:18" ht="12.75">
      <c r="A452" s="7">
        <v>30275</v>
      </c>
      <c r="B452" t="s">
        <v>456</v>
      </c>
      <c r="C452" s="8">
        <v>1120</v>
      </c>
      <c r="D452" s="8">
        <v>0</v>
      </c>
      <c r="E452" s="8">
        <v>280.02</v>
      </c>
      <c r="F452" s="8">
        <v>0</v>
      </c>
      <c r="G452" s="8">
        <v>280.02</v>
      </c>
      <c r="H452" s="8">
        <v>280.02</v>
      </c>
      <c r="I452" s="8">
        <v>280.02</v>
      </c>
      <c r="J452" s="8">
        <v>0</v>
      </c>
      <c r="K452" s="8">
        <v>0</v>
      </c>
      <c r="L452" s="8">
        <v>0</v>
      </c>
      <c r="M452" s="8">
        <v>0</v>
      </c>
      <c r="N452" s="8">
        <f t="shared" si="43"/>
        <v>1120.08</v>
      </c>
      <c r="O452" s="8">
        <f t="shared" si="44"/>
        <v>-0.07999999999992724</v>
      </c>
      <c r="P452" s="9">
        <f t="shared" si="45"/>
        <v>1.0000714285714285</v>
      </c>
      <c r="Q452" s="8">
        <f t="shared" si="46"/>
        <v>933.3333333333333</v>
      </c>
      <c r="R452" s="8">
        <f t="shared" si="47"/>
        <v>186.74666666666667</v>
      </c>
    </row>
    <row r="453" spans="1:18" ht="12.75">
      <c r="A453" s="7">
        <v>30217</v>
      </c>
      <c r="B453" t="s">
        <v>457</v>
      </c>
      <c r="C453" s="8">
        <v>12792</v>
      </c>
      <c r="D453" s="8">
        <v>1279.1999999999998</v>
      </c>
      <c r="E453" s="8">
        <v>1279.1999999999998</v>
      </c>
      <c r="F453" s="8">
        <v>2558.3999999999996</v>
      </c>
      <c r="G453" s="8">
        <v>0</v>
      </c>
      <c r="H453" s="8">
        <v>1279.1999999999998</v>
      </c>
      <c r="I453" s="8">
        <v>2558.3999999999996</v>
      </c>
      <c r="J453" s="8">
        <v>0</v>
      </c>
      <c r="K453" s="8">
        <v>1279.1999999999998</v>
      </c>
      <c r="L453" s="8">
        <v>1279.1999999999998</v>
      </c>
      <c r="M453" s="8">
        <v>1279.1999999999998</v>
      </c>
      <c r="N453" s="8">
        <f t="shared" si="43"/>
        <v>12792</v>
      </c>
      <c r="O453" s="8">
        <f t="shared" si="44"/>
        <v>0</v>
      </c>
      <c r="P453" s="9">
        <f t="shared" si="45"/>
        <v>1</v>
      </c>
      <c r="Q453" s="8">
        <f t="shared" si="46"/>
        <v>10660</v>
      </c>
      <c r="R453" s="8">
        <f t="shared" si="47"/>
        <v>2132</v>
      </c>
    </row>
    <row r="454" spans="1:18" ht="12.75">
      <c r="A454" s="7">
        <v>30841</v>
      </c>
      <c r="B454" t="s">
        <v>458</v>
      </c>
      <c r="C454" s="8">
        <v>2106</v>
      </c>
      <c r="D454" s="8">
        <v>0</v>
      </c>
      <c r="E454" s="8">
        <v>0</v>
      </c>
      <c r="F454" s="8">
        <v>526.5</v>
      </c>
      <c r="G454" s="8">
        <v>0</v>
      </c>
      <c r="H454" s="8">
        <v>526.5</v>
      </c>
      <c r="I454" s="8">
        <v>0</v>
      </c>
      <c r="J454" s="8">
        <v>0</v>
      </c>
      <c r="K454" s="8">
        <v>526.5</v>
      </c>
      <c r="L454" s="8">
        <v>0</v>
      </c>
      <c r="M454" s="8">
        <v>0</v>
      </c>
      <c r="N454" s="8">
        <f t="shared" si="43"/>
        <v>1579.5</v>
      </c>
      <c r="O454" s="8">
        <f t="shared" si="44"/>
        <v>526.5</v>
      </c>
      <c r="P454" s="9">
        <f t="shared" si="45"/>
        <v>0.75</v>
      </c>
      <c r="Q454" s="8">
        <f t="shared" si="46"/>
        <v>1755</v>
      </c>
      <c r="R454" s="8">
        <f t="shared" si="47"/>
        <v>-175.5</v>
      </c>
    </row>
    <row r="455" spans="1:18" ht="12.75">
      <c r="A455" s="7">
        <v>30475</v>
      </c>
      <c r="B455" t="s">
        <v>459</v>
      </c>
      <c r="C455" s="8">
        <v>5125</v>
      </c>
      <c r="D455" s="8">
        <v>500</v>
      </c>
      <c r="E455" s="8">
        <v>0</v>
      </c>
      <c r="F455" s="8">
        <v>500</v>
      </c>
      <c r="G455" s="8">
        <v>1000</v>
      </c>
      <c r="H455" s="8">
        <v>0</v>
      </c>
      <c r="I455" s="8">
        <v>500</v>
      </c>
      <c r="J455" s="8">
        <v>1000</v>
      </c>
      <c r="K455" s="8">
        <v>500</v>
      </c>
      <c r="L455" s="8">
        <v>500</v>
      </c>
      <c r="M455" s="8">
        <v>500</v>
      </c>
      <c r="N455" s="8">
        <f t="shared" si="43"/>
        <v>5000</v>
      </c>
      <c r="O455" s="8">
        <f t="shared" si="44"/>
        <v>125</v>
      </c>
      <c r="P455" s="9">
        <f t="shared" si="45"/>
        <v>0.975609756097561</v>
      </c>
      <c r="Q455" s="8">
        <f t="shared" si="46"/>
        <v>4270.833333333333</v>
      </c>
      <c r="R455" s="8">
        <f t="shared" si="47"/>
        <v>729.166666666667</v>
      </c>
    </row>
    <row r="456" spans="1:18" ht="12.75">
      <c r="A456" s="7">
        <v>30483</v>
      </c>
      <c r="B456" t="s">
        <v>460</v>
      </c>
      <c r="C456" s="8">
        <v>6790</v>
      </c>
      <c r="D456" s="8">
        <v>0</v>
      </c>
      <c r="E456" s="8">
        <v>565.87</v>
      </c>
      <c r="F456" s="8">
        <v>1131.66</v>
      </c>
      <c r="G456" s="8">
        <v>0</v>
      </c>
      <c r="H456" s="8">
        <v>565.83</v>
      </c>
      <c r="I456" s="8">
        <v>1131.66</v>
      </c>
      <c r="J456" s="8">
        <v>0</v>
      </c>
      <c r="K456" s="8">
        <v>1131.66</v>
      </c>
      <c r="L456" s="8">
        <v>565.83</v>
      </c>
      <c r="M456" s="8">
        <v>0</v>
      </c>
      <c r="N456" s="8">
        <f t="shared" si="43"/>
        <v>5092.51</v>
      </c>
      <c r="O456" s="8">
        <f t="shared" si="44"/>
        <v>1697.4899999999998</v>
      </c>
      <c r="P456" s="9">
        <f t="shared" si="45"/>
        <v>0.7500014727540502</v>
      </c>
      <c r="Q456" s="8">
        <f t="shared" si="46"/>
        <v>5658.333333333334</v>
      </c>
      <c r="R456" s="8">
        <f t="shared" si="47"/>
        <v>-565.8233333333337</v>
      </c>
    </row>
    <row r="457" spans="1:18" ht="12.75">
      <c r="A457" s="7">
        <v>30761</v>
      </c>
      <c r="B457" t="s">
        <v>461</v>
      </c>
      <c r="C457" s="8">
        <v>278</v>
      </c>
      <c r="D457" s="8">
        <v>0</v>
      </c>
      <c r="E457" s="8">
        <v>0</v>
      </c>
      <c r="F457" s="8">
        <v>0</v>
      </c>
      <c r="G457" s="8">
        <v>0</v>
      </c>
      <c r="H457" s="8">
        <v>278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f t="shared" si="43"/>
        <v>278</v>
      </c>
      <c r="O457" s="8">
        <f t="shared" si="44"/>
        <v>0</v>
      </c>
      <c r="P457" s="9">
        <f t="shared" si="45"/>
        <v>1</v>
      </c>
      <c r="Q457" s="8">
        <f t="shared" si="46"/>
        <v>231.66666666666669</v>
      </c>
      <c r="R457" s="8">
        <f t="shared" si="47"/>
        <v>46.333333333333314</v>
      </c>
    </row>
    <row r="458" spans="1:18" ht="12.75">
      <c r="A458" s="7">
        <v>30228</v>
      </c>
      <c r="B458" t="s">
        <v>462</v>
      </c>
      <c r="C458" s="8">
        <v>798</v>
      </c>
      <c r="D458" s="8">
        <v>0</v>
      </c>
      <c r="E458" s="8">
        <v>0</v>
      </c>
      <c r="F458" s="8">
        <v>0</v>
      </c>
      <c r="G458" s="8">
        <v>199.47</v>
      </c>
      <c r="H458" s="8">
        <v>0</v>
      </c>
      <c r="I458" s="8">
        <v>0</v>
      </c>
      <c r="J458" s="8">
        <v>265.96</v>
      </c>
      <c r="K458" s="8">
        <v>0</v>
      </c>
      <c r="L458" s="8">
        <v>0</v>
      </c>
      <c r="M458" s="8">
        <v>199.47</v>
      </c>
      <c r="N458" s="8">
        <f t="shared" si="43"/>
        <v>664.9</v>
      </c>
      <c r="O458" s="8">
        <f t="shared" si="44"/>
        <v>133.10000000000002</v>
      </c>
      <c r="P458" s="9">
        <f t="shared" si="45"/>
        <v>0.8332080200501253</v>
      </c>
      <c r="Q458" s="8">
        <f t="shared" si="46"/>
        <v>665</v>
      </c>
      <c r="R458" s="8">
        <f t="shared" si="47"/>
        <v>-0.10000000000002274</v>
      </c>
    </row>
    <row r="459" spans="1:18" ht="12.75">
      <c r="A459" s="7">
        <v>30694</v>
      </c>
      <c r="B459" t="s">
        <v>463</v>
      </c>
      <c r="C459" s="8">
        <v>5180</v>
      </c>
      <c r="D459" s="8">
        <v>431.66</v>
      </c>
      <c r="E459" s="8">
        <v>431.66</v>
      </c>
      <c r="F459" s="8">
        <v>431.66</v>
      </c>
      <c r="G459" s="8">
        <v>431.66</v>
      </c>
      <c r="H459" s="8">
        <v>431.66</v>
      </c>
      <c r="I459" s="8">
        <v>431.66</v>
      </c>
      <c r="J459" s="8">
        <v>431.66</v>
      </c>
      <c r="K459" s="8">
        <v>431.66</v>
      </c>
      <c r="L459" s="8">
        <v>431.66</v>
      </c>
      <c r="M459" s="8">
        <v>431.66</v>
      </c>
      <c r="N459" s="8">
        <f t="shared" si="43"/>
        <v>4316.599999999999</v>
      </c>
      <c r="O459" s="8">
        <f t="shared" si="44"/>
        <v>863.4000000000005</v>
      </c>
      <c r="P459" s="9">
        <f t="shared" si="45"/>
        <v>0.8333204633204632</v>
      </c>
      <c r="Q459" s="8">
        <f t="shared" si="46"/>
        <v>4316.666666666667</v>
      </c>
      <c r="R459" s="8">
        <f t="shared" si="47"/>
        <v>-0.06666666666751553</v>
      </c>
    </row>
    <row r="460" spans="1:18" ht="12.75">
      <c r="A460" s="7">
        <v>30837</v>
      </c>
      <c r="B460" t="s">
        <v>464</v>
      </c>
      <c r="C460" s="8">
        <v>9926</v>
      </c>
      <c r="D460" s="8">
        <v>827.17</v>
      </c>
      <c r="E460" s="8">
        <v>827.17</v>
      </c>
      <c r="F460" s="8">
        <v>827.17</v>
      </c>
      <c r="G460" s="8">
        <v>827.17</v>
      </c>
      <c r="H460" s="8">
        <v>827.17</v>
      </c>
      <c r="I460" s="8">
        <v>827.17</v>
      </c>
      <c r="J460" s="8">
        <v>827.17</v>
      </c>
      <c r="K460" s="8">
        <v>827.17</v>
      </c>
      <c r="L460" s="8">
        <v>827.17</v>
      </c>
      <c r="M460" s="8">
        <v>827.17</v>
      </c>
      <c r="N460" s="8">
        <f t="shared" si="43"/>
        <v>8271.699999999999</v>
      </c>
      <c r="O460" s="8">
        <f t="shared" si="44"/>
        <v>1654.300000000001</v>
      </c>
      <c r="P460" s="9">
        <f t="shared" si="45"/>
        <v>0.8333366915172273</v>
      </c>
      <c r="Q460" s="8">
        <f t="shared" si="46"/>
        <v>8271.666666666666</v>
      </c>
      <c r="R460" s="8">
        <f t="shared" si="47"/>
        <v>0.03333333333284827</v>
      </c>
    </row>
    <row r="461" spans="1:18" ht="12.75">
      <c r="A461" s="7">
        <v>30726</v>
      </c>
      <c r="B461" t="s">
        <v>465</v>
      </c>
      <c r="C461" s="8">
        <v>2539</v>
      </c>
      <c r="D461" s="8">
        <v>0</v>
      </c>
      <c r="E461" s="8">
        <v>423.18</v>
      </c>
      <c r="F461" s="8">
        <v>211.59</v>
      </c>
      <c r="G461" s="8">
        <v>211.59</v>
      </c>
      <c r="H461" s="8">
        <v>634.77</v>
      </c>
      <c r="I461" s="8">
        <v>0</v>
      </c>
      <c r="J461" s="8">
        <v>0</v>
      </c>
      <c r="K461" s="8">
        <v>846.36</v>
      </c>
      <c r="L461" s="8">
        <v>0</v>
      </c>
      <c r="M461" s="8">
        <v>0</v>
      </c>
      <c r="N461" s="8">
        <f t="shared" si="43"/>
        <v>2327.4900000000002</v>
      </c>
      <c r="O461" s="8">
        <f t="shared" si="44"/>
        <v>211.50999999999976</v>
      </c>
      <c r="P461" s="9">
        <f t="shared" si="45"/>
        <v>0.9166955494289091</v>
      </c>
      <c r="Q461" s="8">
        <f t="shared" si="46"/>
        <v>2115.8333333333335</v>
      </c>
      <c r="R461" s="8">
        <f t="shared" si="47"/>
        <v>211.65666666666675</v>
      </c>
    </row>
    <row r="462" spans="1:18" ht="12.75">
      <c r="A462" s="7">
        <v>30166</v>
      </c>
      <c r="B462" t="s">
        <v>466</v>
      </c>
      <c r="C462" s="8">
        <v>3024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1512</v>
      </c>
      <c r="M462" s="8">
        <v>0</v>
      </c>
      <c r="N462" s="8">
        <f t="shared" si="43"/>
        <v>1512</v>
      </c>
      <c r="O462" s="8">
        <f t="shared" si="44"/>
        <v>1512</v>
      </c>
      <c r="P462" s="9">
        <f t="shared" si="45"/>
        <v>0.5</v>
      </c>
      <c r="Q462" s="8">
        <f t="shared" si="46"/>
        <v>2520</v>
      </c>
      <c r="R462" s="8">
        <f t="shared" si="47"/>
        <v>-1008</v>
      </c>
    </row>
    <row r="463" spans="1:18" ht="12.75">
      <c r="A463" s="7">
        <v>30276</v>
      </c>
      <c r="B463" t="s">
        <v>467</v>
      </c>
      <c r="C463" s="8">
        <v>2647</v>
      </c>
      <c r="D463" s="8">
        <v>0</v>
      </c>
      <c r="E463" s="8">
        <v>2647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f t="shared" si="43"/>
        <v>2647</v>
      </c>
      <c r="O463" s="8">
        <f t="shared" si="44"/>
        <v>0</v>
      </c>
      <c r="P463" s="9">
        <f t="shared" si="45"/>
        <v>1</v>
      </c>
      <c r="Q463" s="8">
        <f t="shared" si="46"/>
        <v>2205.8333333333335</v>
      </c>
      <c r="R463" s="8">
        <f t="shared" si="47"/>
        <v>441.1666666666665</v>
      </c>
    </row>
    <row r="464" spans="1:18" ht="12.75">
      <c r="A464" s="7">
        <v>30248</v>
      </c>
      <c r="B464" t="s">
        <v>468</v>
      </c>
      <c r="C464" s="8">
        <v>3248</v>
      </c>
      <c r="D464" s="8">
        <v>0</v>
      </c>
      <c r="E464" s="8">
        <v>0</v>
      </c>
      <c r="F464" s="8">
        <v>0</v>
      </c>
      <c r="G464" s="8">
        <v>0</v>
      </c>
      <c r="H464" s="8">
        <v>2248</v>
      </c>
      <c r="I464" s="8">
        <v>1000</v>
      </c>
      <c r="J464" s="8">
        <v>0</v>
      </c>
      <c r="K464" s="8">
        <v>0</v>
      </c>
      <c r="L464" s="8">
        <v>0</v>
      </c>
      <c r="M464" s="8">
        <v>0</v>
      </c>
      <c r="N464" s="8">
        <f t="shared" si="43"/>
        <v>3248</v>
      </c>
      <c r="O464" s="8">
        <f t="shared" si="44"/>
        <v>0</v>
      </c>
      <c r="P464" s="9">
        <f t="shared" si="45"/>
        <v>1</v>
      </c>
      <c r="Q464" s="8">
        <f t="shared" si="46"/>
        <v>2706.666666666667</v>
      </c>
      <c r="R464" s="8">
        <f t="shared" si="47"/>
        <v>541.333333333333</v>
      </c>
    </row>
    <row r="465" spans="1:18" ht="12.75">
      <c r="A465" s="7">
        <v>30842</v>
      </c>
      <c r="B465" t="s">
        <v>469</v>
      </c>
      <c r="C465" s="8">
        <v>5698</v>
      </c>
      <c r="D465" s="8">
        <v>0</v>
      </c>
      <c r="E465" s="8">
        <v>300</v>
      </c>
      <c r="F465" s="8">
        <v>0</v>
      </c>
      <c r="G465" s="8">
        <v>0</v>
      </c>
      <c r="H465" s="8">
        <v>500</v>
      </c>
      <c r="I465" s="8">
        <v>0</v>
      </c>
      <c r="J465" s="8">
        <v>500</v>
      </c>
      <c r="K465" s="8">
        <v>600</v>
      </c>
      <c r="L465" s="8">
        <v>0</v>
      </c>
      <c r="M465" s="8">
        <v>0</v>
      </c>
      <c r="N465" s="8">
        <f t="shared" si="43"/>
        <v>1900</v>
      </c>
      <c r="O465" s="8">
        <f t="shared" si="44"/>
        <v>3798</v>
      </c>
      <c r="P465" s="9">
        <f t="shared" si="45"/>
        <v>0.3334503334503334</v>
      </c>
      <c r="Q465" s="8">
        <f t="shared" si="46"/>
        <v>4748.333333333333</v>
      </c>
      <c r="R465" s="8">
        <f t="shared" si="47"/>
        <v>-2848.333333333333</v>
      </c>
    </row>
    <row r="466" spans="1:18" ht="12.75">
      <c r="A466" s="7">
        <v>30843</v>
      </c>
      <c r="B466" t="s">
        <v>470</v>
      </c>
      <c r="C466" s="8">
        <v>3295</v>
      </c>
      <c r="D466" s="8">
        <v>274.57</v>
      </c>
      <c r="E466" s="8">
        <v>274.57</v>
      </c>
      <c r="F466" s="8">
        <v>274.57</v>
      </c>
      <c r="G466" s="8">
        <v>274.57</v>
      </c>
      <c r="H466" s="8">
        <v>274.57</v>
      </c>
      <c r="I466" s="8">
        <v>274.57</v>
      </c>
      <c r="J466" s="8">
        <v>274.57</v>
      </c>
      <c r="K466" s="8">
        <v>274.57</v>
      </c>
      <c r="L466" s="8">
        <v>274.57</v>
      </c>
      <c r="M466" s="8">
        <v>274.57</v>
      </c>
      <c r="N466" s="8">
        <f t="shared" si="43"/>
        <v>2745.7000000000003</v>
      </c>
      <c r="O466" s="8">
        <f t="shared" si="44"/>
        <v>549.2999999999997</v>
      </c>
      <c r="P466" s="9">
        <f t="shared" si="45"/>
        <v>0.8332928679817907</v>
      </c>
      <c r="Q466" s="8">
        <f t="shared" si="46"/>
        <v>2745.833333333333</v>
      </c>
      <c r="R466" s="8">
        <f t="shared" si="47"/>
        <v>-0.13333333333275732</v>
      </c>
    </row>
    <row r="467" spans="1:18" ht="12.75">
      <c r="A467" s="7">
        <v>30658</v>
      </c>
      <c r="B467" t="s">
        <v>471</v>
      </c>
      <c r="C467" s="8">
        <v>11391</v>
      </c>
      <c r="D467" s="8">
        <v>1081.09</v>
      </c>
      <c r="E467" s="8">
        <v>937.27</v>
      </c>
      <c r="F467" s="8">
        <v>937.27</v>
      </c>
      <c r="G467" s="8">
        <v>937.27</v>
      </c>
      <c r="H467" s="8">
        <v>937.27</v>
      </c>
      <c r="I467" s="8">
        <v>937.2600000000001</v>
      </c>
      <c r="J467" s="8">
        <v>0</v>
      </c>
      <c r="K467" s="8">
        <v>937.2800000000001</v>
      </c>
      <c r="L467" s="8">
        <v>1874.5200000000002</v>
      </c>
      <c r="M467" s="8">
        <v>937.2600000000001</v>
      </c>
      <c r="N467" s="8">
        <f t="shared" si="43"/>
        <v>9516.49</v>
      </c>
      <c r="O467" s="8">
        <f t="shared" si="44"/>
        <v>1874.5100000000002</v>
      </c>
      <c r="P467" s="9">
        <f t="shared" si="45"/>
        <v>0.8354393819682205</v>
      </c>
      <c r="Q467" s="8">
        <f t="shared" si="46"/>
        <v>9492.5</v>
      </c>
      <c r="R467" s="8">
        <f t="shared" si="47"/>
        <v>23.98999999999978</v>
      </c>
    </row>
    <row r="468" spans="1:18" ht="12.75">
      <c r="A468" s="7">
        <v>30769</v>
      </c>
      <c r="B468" t="s">
        <v>472</v>
      </c>
      <c r="C468" s="8">
        <v>731</v>
      </c>
      <c r="D468" s="8">
        <v>0</v>
      </c>
      <c r="E468" s="8">
        <v>0</v>
      </c>
      <c r="F468" s="8">
        <v>0</v>
      </c>
      <c r="G468" s="8">
        <v>731</v>
      </c>
      <c r="H468" s="8">
        <v>0</v>
      </c>
      <c r="I468" s="8">
        <v>0</v>
      </c>
      <c r="J468" s="8">
        <v>0</v>
      </c>
      <c r="K468" s="8">
        <v>0</v>
      </c>
      <c r="L468" s="8">
        <v>0</v>
      </c>
      <c r="M468" s="8">
        <v>0</v>
      </c>
      <c r="N468" s="8">
        <f t="shared" si="43"/>
        <v>731</v>
      </c>
      <c r="O468" s="8">
        <f t="shared" si="44"/>
        <v>0</v>
      </c>
      <c r="P468" s="9">
        <f t="shared" si="45"/>
        <v>1</v>
      </c>
      <c r="Q468" s="8">
        <f t="shared" si="46"/>
        <v>609.1666666666666</v>
      </c>
      <c r="R468" s="8">
        <f t="shared" si="47"/>
        <v>121.83333333333337</v>
      </c>
    </row>
    <row r="469" spans="1:18" ht="12.75">
      <c r="A469" s="7">
        <v>30196</v>
      </c>
      <c r="B469" t="s">
        <v>473</v>
      </c>
      <c r="C469" s="8">
        <v>9333</v>
      </c>
      <c r="D469" s="8">
        <v>2000</v>
      </c>
      <c r="E469" s="8">
        <v>2000</v>
      </c>
      <c r="F469" s="8">
        <v>0</v>
      </c>
      <c r="G469" s="8">
        <v>1243</v>
      </c>
      <c r="H469" s="8">
        <v>1000</v>
      </c>
      <c r="I469" s="8">
        <v>1818</v>
      </c>
      <c r="J469" s="8">
        <v>1272</v>
      </c>
      <c r="K469" s="8">
        <v>0</v>
      </c>
      <c r="L469" s="8">
        <v>0</v>
      </c>
      <c r="M469" s="8">
        <v>0</v>
      </c>
      <c r="N469" s="8">
        <f t="shared" si="43"/>
        <v>9333</v>
      </c>
      <c r="O469" s="8">
        <f t="shared" si="44"/>
        <v>0</v>
      </c>
      <c r="P469" s="9">
        <f t="shared" si="45"/>
        <v>1</v>
      </c>
      <c r="Q469" s="8">
        <f t="shared" si="46"/>
        <v>7777.5</v>
      </c>
      <c r="R469" s="8">
        <f t="shared" si="47"/>
        <v>1555.5</v>
      </c>
    </row>
    <row r="470" spans="1:18" ht="12.75">
      <c r="A470" s="7">
        <v>30802</v>
      </c>
      <c r="B470" t="s">
        <v>474</v>
      </c>
      <c r="C470" s="8">
        <v>8289</v>
      </c>
      <c r="D470" s="8">
        <v>0</v>
      </c>
      <c r="E470" s="8">
        <v>690.75</v>
      </c>
      <c r="F470" s="8">
        <v>690.75</v>
      </c>
      <c r="G470" s="8">
        <v>690.75</v>
      </c>
      <c r="H470" s="8">
        <v>690.75</v>
      </c>
      <c r="I470" s="8">
        <v>690.75</v>
      </c>
      <c r="J470" s="8">
        <v>690.75</v>
      </c>
      <c r="K470" s="8">
        <v>690.75</v>
      </c>
      <c r="L470" s="8">
        <v>690.75</v>
      </c>
      <c r="M470" s="8">
        <v>690.75</v>
      </c>
      <c r="N470" s="8">
        <f t="shared" si="43"/>
        <v>6216.75</v>
      </c>
      <c r="O470" s="8">
        <f t="shared" si="44"/>
        <v>2072.25</v>
      </c>
      <c r="P470" s="9">
        <f t="shared" si="45"/>
        <v>0.75</v>
      </c>
      <c r="Q470" s="8">
        <f t="shared" si="46"/>
        <v>6907.5</v>
      </c>
      <c r="R470" s="8">
        <f t="shared" si="47"/>
        <v>-690.75</v>
      </c>
    </row>
    <row r="471" spans="1:18" ht="12.75">
      <c r="A471" s="7">
        <v>30845</v>
      </c>
      <c r="B471" t="s">
        <v>475</v>
      </c>
      <c r="C471" s="8">
        <v>4737</v>
      </c>
      <c r="D471" s="8">
        <v>0</v>
      </c>
      <c r="E471" s="8">
        <v>4737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0</v>
      </c>
      <c r="L471" s="8">
        <v>0</v>
      </c>
      <c r="M471" s="8">
        <v>0</v>
      </c>
      <c r="N471" s="8">
        <f t="shared" si="43"/>
        <v>4737</v>
      </c>
      <c r="O471" s="8">
        <f t="shared" si="44"/>
        <v>0</v>
      </c>
      <c r="P471" s="9">
        <f t="shared" si="45"/>
        <v>1</v>
      </c>
      <c r="Q471" s="8">
        <f t="shared" si="46"/>
        <v>3947.5</v>
      </c>
      <c r="R471" s="8">
        <f t="shared" si="47"/>
        <v>789.5</v>
      </c>
    </row>
    <row r="472" spans="1:18" ht="12.75">
      <c r="A472" s="7">
        <v>30849</v>
      </c>
      <c r="B472" t="s">
        <v>476</v>
      </c>
      <c r="C472" s="8">
        <v>10079</v>
      </c>
      <c r="D472" s="8">
        <v>840</v>
      </c>
      <c r="E472" s="8">
        <v>0</v>
      </c>
      <c r="F472" s="8">
        <v>840</v>
      </c>
      <c r="G472" s="8">
        <v>1680</v>
      </c>
      <c r="H472" s="8">
        <v>840</v>
      </c>
      <c r="I472" s="8">
        <v>0</v>
      </c>
      <c r="J472" s="8">
        <v>1680</v>
      </c>
      <c r="K472" s="8">
        <v>0</v>
      </c>
      <c r="L472" s="8">
        <v>1680</v>
      </c>
      <c r="M472" s="8">
        <v>840</v>
      </c>
      <c r="N472" s="8">
        <f t="shared" si="43"/>
        <v>8400</v>
      </c>
      <c r="O472" s="8">
        <f t="shared" si="44"/>
        <v>1679</v>
      </c>
      <c r="P472" s="9">
        <f t="shared" si="45"/>
        <v>0.8334160134934021</v>
      </c>
      <c r="Q472" s="8">
        <f t="shared" si="46"/>
        <v>8399.166666666666</v>
      </c>
      <c r="R472" s="8">
        <f t="shared" si="47"/>
        <v>0.8333333333339397</v>
      </c>
    </row>
    <row r="473" spans="1:18" ht="12.75">
      <c r="A473" s="7">
        <v>30846</v>
      </c>
      <c r="B473" t="s">
        <v>477</v>
      </c>
      <c r="C473" s="8">
        <v>3101</v>
      </c>
      <c r="D473" s="8">
        <v>345</v>
      </c>
      <c r="E473" s="8">
        <v>345</v>
      </c>
      <c r="F473" s="8">
        <v>345</v>
      </c>
      <c r="G473" s="8">
        <v>345</v>
      </c>
      <c r="H473" s="8">
        <v>421</v>
      </c>
      <c r="I473" s="8">
        <v>400</v>
      </c>
      <c r="J473" s="8">
        <v>450</v>
      </c>
      <c r="K473" s="8">
        <v>450</v>
      </c>
      <c r="L473" s="8">
        <v>0</v>
      </c>
      <c r="M473" s="8">
        <v>0</v>
      </c>
      <c r="N473" s="8">
        <f t="shared" si="43"/>
        <v>3101</v>
      </c>
      <c r="O473" s="8">
        <f t="shared" si="44"/>
        <v>0</v>
      </c>
      <c r="P473" s="9">
        <f t="shared" si="45"/>
        <v>1</v>
      </c>
      <c r="Q473" s="8">
        <f t="shared" si="46"/>
        <v>2584.166666666667</v>
      </c>
      <c r="R473" s="8">
        <f t="shared" si="47"/>
        <v>516.833333333333</v>
      </c>
    </row>
    <row r="474" spans="1:18" ht="12.75">
      <c r="A474" s="7">
        <v>30236</v>
      </c>
      <c r="B474" t="s">
        <v>478</v>
      </c>
      <c r="C474" s="8">
        <v>7695</v>
      </c>
      <c r="D474" s="8">
        <v>7695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f t="shared" si="43"/>
        <v>7695</v>
      </c>
      <c r="O474" s="8">
        <f t="shared" si="44"/>
        <v>0</v>
      </c>
      <c r="P474" s="9">
        <f t="shared" si="45"/>
        <v>1</v>
      </c>
      <c r="Q474" s="8">
        <f t="shared" si="46"/>
        <v>6412.5</v>
      </c>
      <c r="R474" s="8">
        <f t="shared" si="47"/>
        <v>1282.5</v>
      </c>
    </row>
    <row r="475" spans="1:18" ht="12.75">
      <c r="A475" s="7">
        <v>30544</v>
      </c>
      <c r="B475" t="s">
        <v>479</v>
      </c>
      <c r="C475" s="8">
        <v>6979</v>
      </c>
      <c r="D475" s="8">
        <v>582</v>
      </c>
      <c r="E475" s="8">
        <v>582</v>
      </c>
      <c r="F475" s="8">
        <v>582</v>
      </c>
      <c r="G475" s="8">
        <v>582</v>
      </c>
      <c r="H475" s="8">
        <v>582</v>
      </c>
      <c r="I475" s="8">
        <v>582</v>
      </c>
      <c r="J475" s="8">
        <v>582</v>
      </c>
      <c r="K475" s="8">
        <v>582</v>
      </c>
      <c r="L475" s="8">
        <v>582</v>
      </c>
      <c r="M475" s="8">
        <v>0</v>
      </c>
      <c r="N475" s="8">
        <f t="shared" si="43"/>
        <v>5238</v>
      </c>
      <c r="O475" s="8">
        <f t="shared" si="44"/>
        <v>1741</v>
      </c>
      <c r="P475" s="9">
        <f t="shared" si="45"/>
        <v>0.7505373262645078</v>
      </c>
      <c r="Q475" s="8">
        <f t="shared" si="46"/>
        <v>5815.833333333334</v>
      </c>
      <c r="R475" s="8">
        <f t="shared" si="47"/>
        <v>-577.8333333333339</v>
      </c>
    </row>
    <row r="476" spans="1:18" ht="12.75">
      <c r="A476" s="7">
        <v>30814</v>
      </c>
      <c r="B476" t="s">
        <v>480</v>
      </c>
      <c r="C476" s="8">
        <v>2122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f t="shared" si="43"/>
        <v>0</v>
      </c>
      <c r="O476" s="8">
        <f t="shared" si="44"/>
        <v>2122</v>
      </c>
      <c r="P476" s="9">
        <f t="shared" si="45"/>
        <v>0</v>
      </c>
      <c r="Q476" s="8">
        <f t="shared" si="46"/>
        <v>1768.3333333333335</v>
      </c>
      <c r="R476" s="8">
        <f t="shared" si="47"/>
        <v>-1768.3333333333335</v>
      </c>
    </row>
    <row r="477" spans="1:18" ht="12.75">
      <c r="A477" s="7">
        <v>30568</v>
      </c>
      <c r="B477" t="s">
        <v>481</v>
      </c>
      <c r="C477" s="8">
        <v>4047</v>
      </c>
      <c r="D477" s="8">
        <v>500</v>
      </c>
      <c r="E477" s="8">
        <v>500</v>
      </c>
      <c r="F477" s="8">
        <v>500</v>
      </c>
      <c r="G477" s="8">
        <v>500</v>
      </c>
      <c r="H477" s="8">
        <v>500</v>
      </c>
      <c r="I477" s="8">
        <v>500</v>
      </c>
      <c r="J477" s="8">
        <v>500</v>
      </c>
      <c r="K477" s="8">
        <v>547</v>
      </c>
      <c r="L477" s="8">
        <v>0</v>
      </c>
      <c r="M477" s="8">
        <v>0</v>
      </c>
      <c r="N477" s="8">
        <f t="shared" si="43"/>
        <v>4047</v>
      </c>
      <c r="O477" s="8">
        <f t="shared" si="44"/>
        <v>0</v>
      </c>
      <c r="P477" s="9">
        <f t="shared" si="45"/>
        <v>1</v>
      </c>
      <c r="Q477" s="8">
        <f t="shared" si="46"/>
        <v>3372.5</v>
      </c>
      <c r="R477" s="8">
        <f t="shared" si="47"/>
        <v>674.5</v>
      </c>
    </row>
    <row r="478" spans="1:18" ht="12.75">
      <c r="A478" s="7">
        <v>30188</v>
      </c>
      <c r="B478" t="s">
        <v>482</v>
      </c>
      <c r="C478" s="8">
        <v>2704</v>
      </c>
      <c r="D478" s="8">
        <v>0</v>
      </c>
      <c r="E478" s="8">
        <v>0</v>
      </c>
      <c r="F478" s="8">
        <v>2704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f t="shared" si="43"/>
        <v>2704</v>
      </c>
      <c r="O478" s="8">
        <f t="shared" si="44"/>
        <v>0</v>
      </c>
      <c r="P478" s="9">
        <f t="shared" si="45"/>
        <v>1</v>
      </c>
      <c r="Q478" s="8">
        <f t="shared" si="46"/>
        <v>2253.3333333333335</v>
      </c>
      <c r="R478" s="8">
        <f t="shared" si="47"/>
        <v>450.6666666666665</v>
      </c>
    </row>
    <row r="479" spans="1:18" ht="12.75">
      <c r="A479" s="7">
        <v>30684</v>
      </c>
      <c r="B479" t="s">
        <v>483</v>
      </c>
      <c r="C479" s="8">
        <v>9322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f aca="true" t="shared" si="48" ref="N479:N520">SUM(D479:M479)</f>
        <v>0</v>
      </c>
      <c r="O479" s="8">
        <f aca="true" t="shared" si="49" ref="O479:O520">+C479-N479</f>
        <v>9322</v>
      </c>
      <c r="P479" s="9">
        <f aca="true" t="shared" si="50" ref="P479:P520">+N479/C479</f>
        <v>0</v>
      </c>
      <c r="Q479" s="8">
        <f aca="true" t="shared" si="51" ref="Q479:Q520">+C479/12*10</f>
        <v>7768.333333333334</v>
      </c>
      <c r="R479" s="8">
        <f aca="true" t="shared" si="52" ref="R479:R520">+N479-Q479</f>
        <v>-7768.333333333334</v>
      </c>
    </row>
    <row r="480" spans="1:18" ht="12.75">
      <c r="A480" s="7">
        <v>30698</v>
      </c>
      <c r="B480" t="s">
        <v>484</v>
      </c>
      <c r="C480" s="8">
        <v>33248</v>
      </c>
      <c r="D480" s="8">
        <v>0</v>
      </c>
      <c r="E480" s="8">
        <v>0</v>
      </c>
      <c r="F480" s="8">
        <v>8313</v>
      </c>
      <c r="G480" s="8">
        <v>2770.66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11082.64</v>
      </c>
      <c r="N480" s="8">
        <f t="shared" si="48"/>
        <v>22166.3</v>
      </c>
      <c r="O480" s="8">
        <f t="shared" si="49"/>
        <v>11081.7</v>
      </c>
      <c r="P480" s="9">
        <f t="shared" si="50"/>
        <v>0.6666957410972089</v>
      </c>
      <c r="Q480" s="8">
        <f t="shared" si="51"/>
        <v>27706.666666666664</v>
      </c>
      <c r="R480" s="8">
        <f t="shared" si="52"/>
        <v>-5540.366666666665</v>
      </c>
    </row>
    <row r="481" spans="1:18" ht="12.75">
      <c r="A481" s="7">
        <v>30701</v>
      </c>
      <c r="B481" t="s">
        <v>485</v>
      </c>
      <c r="C481" s="8">
        <v>5572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4000</v>
      </c>
      <c r="K481" s="8">
        <v>0</v>
      </c>
      <c r="L481" s="8">
        <v>0</v>
      </c>
      <c r="M481" s="8">
        <v>1572</v>
      </c>
      <c r="N481" s="8">
        <f t="shared" si="48"/>
        <v>5572</v>
      </c>
      <c r="O481" s="8">
        <f t="shared" si="49"/>
        <v>0</v>
      </c>
      <c r="P481" s="9">
        <f t="shared" si="50"/>
        <v>1</v>
      </c>
      <c r="Q481" s="8">
        <f t="shared" si="51"/>
        <v>4643.333333333333</v>
      </c>
      <c r="R481" s="8">
        <f t="shared" si="52"/>
        <v>928.666666666667</v>
      </c>
    </row>
    <row r="482" spans="1:18" ht="12.75">
      <c r="A482" s="7">
        <v>30711</v>
      </c>
      <c r="B482" t="s">
        <v>486</v>
      </c>
      <c r="C482" s="8">
        <v>16310</v>
      </c>
      <c r="D482" s="8">
        <v>1359.16</v>
      </c>
      <c r="E482" s="8">
        <v>1359.16</v>
      </c>
      <c r="F482" s="8">
        <v>1359.16</v>
      </c>
      <c r="G482" s="8">
        <v>1359.16</v>
      </c>
      <c r="H482" s="8">
        <v>0</v>
      </c>
      <c r="I482" s="8">
        <v>1359.16</v>
      </c>
      <c r="J482" s="8">
        <v>2718.32</v>
      </c>
      <c r="K482" s="8">
        <v>1359.16</v>
      </c>
      <c r="L482" s="8">
        <v>0</v>
      </c>
      <c r="M482" s="8">
        <v>2718.32</v>
      </c>
      <c r="N482" s="8">
        <f t="shared" si="48"/>
        <v>13591.6</v>
      </c>
      <c r="O482" s="8">
        <f t="shared" si="49"/>
        <v>2718.3999999999996</v>
      </c>
      <c r="P482" s="9">
        <f t="shared" si="50"/>
        <v>0.8333292458614348</v>
      </c>
      <c r="Q482" s="8">
        <f t="shared" si="51"/>
        <v>13591.666666666668</v>
      </c>
      <c r="R482" s="8">
        <f t="shared" si="52"/>
        <v>-0.06666666666751553</v>
      </c>
    </row>
    <row r="483" spans="1:18" ht="12.75">
      <c r="A483" s="7">
        <v>30497</v>
      </c>
      <c r="B483" t="s">
        <v>487</v>
      </c>
      <c r="C483" s="8">
        <v>4631</v>
      </c>
      <c r="D483" s="8">
        <v>0</v>
      </c>
      <c r="E483" s="8">
        <v>1631</v>
      </c>
      <c r="F483" s="8">
        <v>2000</v>
      </c>
      <c r="G483" s="8">
        <v>1000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f t="shared" si="48"/>
        <v>4631</v>
      </c>
      <c r="O483" s="8">
        <f t="shared" si="49"/>
        <v>0</v>
      </c>
      <c r="P483" s="9">
        <f t="shared" si="50"/>
        <v>1</v>
      </c>
      <c r="Q483" s="8">
        <f t="shared" si="51"/>
        <v>3859.166666666667</v>
      </c>
      <c r="R483" s="8">
        <f t="shared" si="52"/>
        <v>771.833333333333</v>
      </c>
    </row>
    <row r="484" spans="1:18" ht="12.75">
      <c r="A484" s="7">
        <v>30601</v>
      </c>
      <c r="B484" t="s">
        <v>488</v>
      </c>
      <c r="C484" s="8">
        <v>7618</v>
      </c>
      <c r="D484" s="8">
        <v>0</v>
      </c>
      <c r="E484" s="8">
        <v>0</v>
      </c>
      <c r="F484" s="8">
        <v>4250.99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f t="shared" si="48"/>
        <v>4250.99</v>
      </c>
      <c r="O484" s="8">
        <f t="shared" si="49"/>
        <v>3367.01</v>
      </c>
      <c r="P484" s="9">
        <f t="shared" si="50"/>
        <v>0.5580191651352061</v>
      </c>
      <c r="Q484" s="8">
        <f t="shared" si="51"/>
        <v>6348.333333333334</v>
      </c>
      <c r="R484" s="8">
        <f t="shared" si="52"/>
        <v>-2097.343333333334</v>
      </c>
    </row>
    <row r="485" spans="1:18" ht="12.75">
      <c r="A485" s="7">
        <v>30466</v>
      </c>
      <c r="B485" t="s">
        <v>489</v>
      </c>
      <c r="C485" s="8">
        <v>3702</v>
      </c>
      <c r="D485" s="8">
        <v>0</v>
      </c>
      <c r="E485" s="8">
        <v>925.5</v>
      </c>
      <c r="F485" s="8">
        <v>0</v>
      </c>
      <c r="G485" s="8">
        <v>617</v>
      </c>
      <c r="H485" s="8">
        <v>0</v>
      </c>
      <c r="I485" s="8">
        <v>0</v>
      </c>
      <c r="J485" s="8">
        <v>0</v>
      </c>
      <c r="K485" s="8">
        <v>1079.7499999999998</v>
      </c>
      <c r="L485" s="8">
        <v>539.98</v>
      </c>
      <c r="M485" s="8">
        <v>0</v>
      </c>
      <c r="N485" s="8">
        <f t="shared" si="48"/>
        <v>3162.23</v>
      </c>
      <c r="O485" s="8">
        <f t="shared" si="49"/>
        <v>539.77</v>
      </c>
      <c r="P485" s="9">
        <f t="shared" si="50"/>
        <v>0.8541950297136683</v>
      </c>
      <c r="Q485" s="8">
        <f t="shared" si="51"/>
        <v>3085</v>
      </c>
      <c r="R485" s="8">
        <f t="shared" si="52"/>
        <v>77.23000000000002</v>
      </c>
    </row>
    <row r="486" spans="1:18" ht="12.75">
      <c r="A486" s="7">
        <v>30408</v>
      </c>
      <c r="B486" t="s">
        <v>490</v>
      </c>
      <c r="C486" s="8">
        <v>3901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3901</v>
      </c>
      <c r="K486" s="8">
        <v>0</v>
      </c>
      <c r="L486" s="8">
        <v>0</v>
      </c>
      <c r="M486" s="8">
        <v>0</v>
      </c>
      <c r="N486" s="8">
        <f t="shared" si="48"/>
        <v>3901</v>
      </c>
      <c r="O486" s="8">
        <f t="shared" si="49"/>
        <v>0</v>
      </c>
      <c r="P486" s="9">
        <f t="shared" si="50"/>
        <v>1</v>
      </c>
      <c r="Q486" s="8">
        <f t="shared" si="51"/>
        <v>3250.833333333333</v>
      </c>
      <c r="R486" s="8">
        <f t="shared" si="52"/>
        <v>650.166666666667</v>
      </c>
    </row>
    <row r="487" spans="1:18" ht="12.75">
      <c r="A487" s="7">
        <v>30278</v>
      </c>
      <c r="B487" t="s">
        <v>491</v>
      </c>
      <c r="C487" s="8">
        <v>848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848</v>
      </c>
      <c r="K487" s="8">
        <v>0</v>
      </c>
      <c r="L487" s="8">
        <v>0</v>
      </c>
      <c r="M487" s="8">
        <v>0</v>
      </c>
      <c r="N487" s="8">
        <f t="shared" si="48"/>
        <v>848</v>
      </c>
      <c r="O487" s="8">
        <f t="shared" si="49"/>
        <v>0</v>
      </c>
      <c r="P487" s="9">
        <f t="shared" si="50"/>
        <v>1</v>
      </c>
      <c r="Q487" s="8">
        <f t="shared" si="51"/>
        <v>706.6666666666667</v>
      </c>
      <c r="R487" s="8">
        <f t="shared" si="52"/>
        <v>141.33333333333326</v>
      </c>
    </row>
    <row r="488" spans="1:18" ht="12.75">
      <c r="A488" s="7">
        <v>30108</v>
      </c>
      <c r="B488" t="s">
        <v>492</v>
      </c>
      <c r="C488" s="8">
        <v>2640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f t="shared" si="48"/>
        <v>0</v>
      </c>
      <c r="O488" s="8">
        <f t="shared" si="49"/>
        <v>2640</v>
      </c>
      <c r="P488" s="9">
        <f t="shared" si="50"/>
        <v>0</v>
      </c>
      <c r="Q488" s="8">
        <f t="shared" si="51"/>
        <v>2200</v>
      </c>
      <c r="R488" s="8">
        <f t="shared" si="52"/>
        <v>-2200</v>
      </c>
    </row>
    <row r="489" spans="1:18" ht="12.75">
      <c r="A489" s="7">
        <v>30610</v>
      </c>
      <c r="B489" t="s">
        <v>493</v>
      </c>
      <c r="C489" s="8">
        <v>54803</v>
      </c>
      <c r="D489" s="8">
        <v>4566.92</v>
      </c>
      <c r="E489" s="8">
        <v>4566.92</v>
      </c>
      <c r="F489" s="8">
        <v>0</v>
      </c>
      <c r="G489" s="8">
        <v>9133.84</v>
      </c>
      <c r="H489" s="8">
        <v>4566.92</v>
      </c>
      <c r="I489" s="8">
        <v>0</v>
      </c>
      <c r="J489" s="8">
        <v>0</v>
      </c>
      <c r="K489" s="8">
        <v>5066.92</v>
      </c>
      <c r="L489" s="8">
        <v>0</v>
      </c>
      <c r="M489" s="8">
        <v>17767.68</v>
      </c>
      <c r="N489" s="8">
        <f t="shared" si="48"/>
        <v>45669.2</v>
      </c>
      <c r="O489" s="8">
        <f t="shared" si="49"/>
        <v>9133.800000000003</v>
      </c>
      <c r="P489" s="9">
        <f t="shared" si="50"/>
        <v>0.8333339415725416</v>
      </c>
      <c r="Q489" s="8">
        <f t="shared" si="51"/>
        <v>45669.16666666667</v>
      </c>
      <c r="R489" s="8">
        <f t="shared" si="52"/>
        <v>0.03333333332557231</v>
      </c>
    </row>
    <row r="490" spans="1:18" ht="12.75">
      <c r="A490" s="7">
        <v>30141</v>
      </c>
      <c r="B490" t="s">
        <v>494</v>
      </c>
      <c r="C490" s="8">
        <v>7008</v>
      </c>
      <c r="D490" s="8">
        <v>584</v>
      </c>
      <c r="E490" s="8">
        <v>584</v>
      </c>
      <c r="F490" s="8">
        <v>584</v>
      </c>
      <c r="G490" s="8">
        <v>584</v>
      </c>
      <c r="H490" s="8">
        <v>584</v>
      </c>
      <c r="I490" s="8">
        <v>584</v>
      </c>
      <c r="J490" s="8">
        <v>584</v>
      </c>
      <c r="K490" s="8">
        <v>584</v>
      </c>
      <c r="L490" s="8">
        <v>584</v>
      </c>
      <c r="M490" s="8">
        <v>584</v>
      </c>
      <c r="N490" s="8">
        <f t="shared" si="48"/>
        <v>5840</v>
      </c>
      <c r="O490" s="8">
        <f t="shared" si="49"/>
        <v>1168</v>
      </c>
      <c r="P490" s="9">
        <f t="shared" si="50"/>
        <v>0.8333333333333334</v>
      </c>
      <c r="Q490" s="8">
        <f t="shared" si="51"/>
        <v>5840</v>
      </c>
      <c r="R490" s="8">
        <f t="shared" si="52"/>
        <v>0</v>
      </c>
    </row>
    <row r="491" spans="1:18" ht="12.75">
      <c r="A491" s="7">
        <v>30820</v>
      </c>
      <c r="B491" t="s">
        <v>495</v>
      </c>
      <c r="C491" s="8">
        <v>3965</v>
      </c>
      <c r="D491" s="8">
        <v>0</v>
      </c>
      <c r="E491" s="8">
        <v>0</v>
      </c>
      <c r="F491" s="8">
        <v>0</v>
      </c>
      <c r="G491" s="8">
        <v>0</v>
      </c>
      <c r="H491" s="8">
        <v>900</v>
      </c>
      <c r="I491" s="8">
        <v>0</v>
      </c>
      <c r="J491" s="8">
        <v>0</v>
      </c>
      <c r="K491" s="8">
        <v>0</v>
      </c>
      <c r="L491" s="8">
        <v>0</v>
      </c>
      <c r="M491" s="8">
        <v>900</v>
      </c>
      <c r="N491" s="8">
        <f t="shared" si="48"/>
        <v>1800</v>
      </c>
      <c r="O491" s="8">
        <f t="shared" si="49"/>
        <v>2165</v>
      </c>
      <c r="P491" s="9">
        <f t="shared" si="50"/>
        <v>0.45397225725094575</v>
      </c>
      <c r="Q491" s="8">
        <f t="shared" si="51"/>
        <v>3304.166666666667</v>
      </c>
      <c r="R491" s="8">
        <f t="shared" si="52"/>
        <v>-1504.166666666667</v>
      </c>
    </row>
    <row r="492" spans="1:18" ht="12.75">
      <c r="A492" s="7">
        <v>30744</v>
      </c>
      <c r="B492" t="s">
        <v>496</v>
      </c>
      <c r="C492" s="8">
        <v>3957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f t="shared" si="48"/>
        <v>0</v>
      </c>
      <c r="O492" s="8">
        <f t="shared" si="49"/>
        <v>3957</v>
      </c>
      <c r="P492" s="9">
        <f t="shared" si="50"/>
        <v>0</v>
      </c>
      <c r="Q492" s="8">
        <f t="shared" si="51"/>
        <v>3297.5</v>
      </c>
      <c r="R492" s="8">
        <f t="shared" si="52"/>
        <v>-3297.5</v>
      </c>
    </row>
    <row r="493" spans="1:18" ht="12.75">
      <c r="A493" s="7">
        <v>30821</v>
      </c>
      <c r="B493" t="s">
        <v>497</v>
      </c>
      <c r="C493" s="8">
        <v>4415</v>
      </c>
      <c r="D493" s="8">
        <v>0</v>
      </c>
      <c r="E493" s="8">
        <v>0</v>
      </c>
      <c r="F493" s="8">
        <v>4415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f t="shared" si="48"/>
        <v>4415</v>
      </c>
      <c r="O493" s="8">
        <f t="shared" si="49"/>
        <v>0</v>
      </c>
      <c r="P493" s="9">
        <f t="shared" si="50"/>
        <v>1</v>
      </c>
      <c r="Q493" s="8">
        <f t="shared" si="51"/>
        <v>3679.166666666667</v>
      </c>
      <c r="R493" s="8">
        <f t="shared" si="52"/>
        <v>735.833333333333</v>
      </c>
    </row>
    <row r="494" spans="1:18" ht="12.75">
      <c r="A494" s="7">
        <v>30238</v>
      </c>
      <c r="B494" t="s">
        <v>498</v>
      </c>
      <c r="C494" s="8">
        <v>11651</v>
      </c>
      <c r="D494" s="8">
        <v>0</v>
      </c>
      <c r="E494" s="8">
        <v>1941.8200000000002</v>
      </c>
      <c r="F494" s="8">
        <v>0</v>
      </c>
      <c r="G494" s="8">
        <v>1941.8200000000002</v>
      </c>
      <c r="H494" s="8">
        <v>0</v>
      </c>
      <c r="I494" s="8">
        <v>1941.8200000000002</v>
      </c>
      <c r="J494" s="8">
        <v>0</v>
      </c>
      <c r="K494" s="8">
        <v>1941.8200000000002</v>
      </c>
      <c r="L494" s="8">
        <v>0</v>
      </c>
      <c r="M494" s="8">
        <v>0</v>
      </c>
      <c r="N494" s="8">
        <f t="shared" si="48"/>
        <v>7767.280000000001</v>
      </c>
      <c r="O494" s="8">
        <f t="shared" si="49"/>
        <v>3883.7199999999993</v>
      </c>
      <c r="P494" s="9">
        <f t="shared" si="50"/>
        <v>0.6666620890910652</v>
      </c>
      <c r="Q494" s="8">
        <f t="shared" si="51"/>
        <v>9709.166666666666</v>
      </c>
      <c r="R494" s="8">
        <f t="shared" si="52"/>
        <v>-1941.8866666666654</v>
      </c>
    </row>
    <row r="495" spans="1:18" ht="12.75">
      <c r="A495" s="7">
        <v>30580</v>
      </c>
      <c r="B495" t="s">
        <v>499</v>
      </c>
      <c r="C495" s="8">
        <v>212073</v>
      </c>
      <c r="D495" s="8">
        <v>13558.539999999999</v>
      </c>
      <c r="E495" s="8">
        <v>12149.16</v>
      </c>
      <c r="F495" s="8">
        <v>15070.099999999999</v>
      </c>
      <c r="G495" s="8">
        <v>13760.66</v>
      </c>
      <c r="H495" s="8">
        <v>27944.04</v>
      </c>
      <c r="I495" s="8">
        <v>16374.3</v>
      </c>
      <c r="J495" s="8">
        <v>14892.68</v>
      </c>
      <c r="K495" s="8">
        <v>20412.07</v>
      </c>
      <c r="L495" s="8">
        <v>18586.12</v>
      </c>
      <c r="M495" s="8">
        <v>19903.83</v>
      </c>
      <c r="N495" s="8">
        <f t="shared" si="48"/>
        <v>172651.5</v>
      </c>
      <c r="O495" s="8">
        <f t="shared" si="49"/>
        <v>39421.5</v>
      </c>
      <c r="P495" s="9">
        <f t="shared" si="50"/>
        <v>0.814113536376625</v>
      </c>
      <c r="Q495" s="8">
        <f t="shared" si="51"/>
        <v>176727.5</v>
      </c>
      <c r="R495" s="8">
        <f t="shared" si="52"/>
        <v>-4076</v>
      </c>
    </row>
    <row r="496" spans="1:18" ht="12.75">
      <c r="A496" s="7">
        <v>30828</v>
      </c>
      <c r="B496" t="s">
        <v>500</v>
      </c>
      <c r="C496" s="8">
        <v>1290</v>
      </c>
      <c r="D496" s="8">
        <v>108</v>
      </c>
      <c r="E496" s="8">
        <v>108</v>
      </c>
      <c r="F496" s="8">
        <v>108</v>
      </c>
      <c r="G496" s="8">
        <v>108</v>
      </c>
      <c r="H496" s="8">
        <v>108</v>
      </c>
      <c r="I496" s="8">
        <v>108</v>
      </c>
      <c r="J496" s="8">
        <v>108</v>
      </c>
      <c r="K496" s="8">
        <v>108</v>
      </c>
      <c r="L496" s="8">
        <v>108</v>
      </c>
      <c r="M496" s="8">
        <v>108</v>
      </c>
      <c r="N496" s="8">
        <f t="shared" si="48"/>
        <v>1080</v>
      </c>
      <c r="O496" s="8">
        <f t="shared" si="49"/>
        <v>210</v>
      </c>
      <c r="P496" s="9">
        <f t="shared" si="50"/>
        <v>0.8372093023255814</v>
      </c>
      <c r="Q496" s="8">
        <f t="shared" si="51"/>
        <v>1075</v>
      </c>
      <c r="R496" s="8">
        <f t="shared" si="52"/>
        <v>5</v>
      </c>
    </row>
    <row r="497" spans="1:18" ht="12.75">
      <c r="A497" s="7">
        <v>30806</v>
      </c>
      <c r="B497" t="s">
        <v>501</v>
      </c>
      <c r="C497" s="8">
        <v>1606</v>
      </c>
      <c r="D497" s="8">
        <v>206</v>
      </c>
      <c r="E497" s="8">
        <v>100</v>
      </c>
      <c r="F497" s="8">
        <v>0</v>
      </c>
      <c r="G497" s="8">
        <v>150</v>
      </c>
      <c r="H497" s="8">
        <v>100</v>
      </c>
      <c r="I497" s="8">
        <v>150</v>
      </c>
      <c r="J497" s="8">
        <v>0</v>
      </c>
      <c r="K497" s="8">
        <v>200</v>
      </c>
      <c r="L497" s="8">
        <v>0</v>
      </c>
      <c r="M497" s="8">
        <v>200</v>
      </c>
      <c r="N497" s="8">
        <f t="shared" si="48"/>
        <v>1106</v>
      </c>
      <c r="O497" s="8">
        <f t="shared" si="49"/>
        <v>500</v>
      </c>
      <c r="P497" s="9">
        <f t="shared" si="50"/>
        <v>0.688667496886675</v>
      </c>
      <c r="Q497" s="8">
        <f t="shared" si="51"/>
        <v>1338.3333333333335</v>
      </c>
      <c r="R497" s="8">
        <f t="shared" si="52"/>
        <v>-232.33333333333348</v>
      </c>
    </row>
    <row r="498" spans="1:18" ht="12.75">
      <c r="A498" s="7">
        <v>30486</v>
      </c>
      <c r="B498" t="s">
        <v>502</v>
      </c>
      <c r="C498" s="8">
        <v>3562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1500</v>
      </c>
      <c r="N498" s="8">
        <f t="shared" si="48"/>
        <v>1500</v>
      </c>
      <c r="O498" s="8">
        <f t="shared" si="49"/>
        <v>2062</v>
      </c>
      <c r="P498" s="9">
        <f t="shared" si="50"/>
        <v>0.4211117349803481</v>
      </c>
      <c r="Q498" s="8">
        <f t="shared" si="51"/>
        <v>2968.333333333333</v>
      </c>
      <c r="R498" s="8">
        <f t="shared" si="52"/>
        <v>-1468.333333333333</v>
      </c>
    </row>
    <row r="499" spans="1:18" ht="12.75">
      <c r="A499" s="7">
        <v>30360</v>
      </c>
      <c r="B499" t="s">
        <v>503</v>
      </c>
      <c r="C499" s="8">
        <v>6064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>
        <v>3500</v>
      </c>
      <c r="K499" s="8">
        <v>2564</v>
      </c>
      <c r="L499" s="8">
        <v>0</v>
      </c>
      <c r="M499" s="8">
        <v>0</v>
      </c>
      <c r="N499" s="8">
        <f t="shared" si="48"/>
        <v>6064</v>
      </c>
      <c r="O499" s="8">
        <f t="shared" si="49"/>
        <v>0</v>
      </c>
      <c r="P499" s="9">
        <f t="shared" si="50"/>
        <v>1</v>
      </c>
      <c r="Q499" s="8">
        <f t="shared" si="51"/>
        <v>5053.333333333333</v>
      </c>
      <c r="R499" s="8">
        <f t="shared" si="52"/>
        <v>1010.666666666667</v>
      </c>
    </row>
    <row r="500" spans="1:18" ht="12.75">
      <c r="A500" s="7">
        <v>30441</v>
      </c>
      <c r="B500" t="s">
        <v>504</v>
      </c>
      <c r="C500" s="8">
        <v>9384</v>
      </c>
      <c r="D500" s="8">
        <v>854</v>
      </c>
      <c r="E500" s="8">
        <v>853</v>
      </c>
      <c r="F500" s="8">
        <v>853</v>
      </c>
      <c r="G500" s="8">
        <v>853</v>
      </c>
      <c r="H500" s="8">
        <v>853</v>
      </c>
      <c r="I500" s="8">
        <v>853</v>
      </c>
      <c r="J500" s="8">
        <v>853</v>
      </c>
      <c r="K500" s="8">
        <v>853</v>
      </c>
      <c r="L500" s="8">
        <v>853</v>
      </c>
      <c r="M500" s="8">
        <v>853</v>
      </c>
      <c r="N500" s="8">
        <f t="shared" si="48"/>
        <v>8531</v>
      </c>
      <c r="O500" s="8">
        <f t="shared" si="49"/>
        <v>853</v>
      </c>
      <c r="P500" s="9">
        <f t="shared" si="50"/>
        <v>0.9091005967604433</v>
      </c>
      <c r="Q500" s="8">
        <f t="shared" si="51"/>
        <v>7820</v>
      </c>
      <c r="R500" s="8">
        <f t="shared" si="52"/>
        <v>711</v>
      </c>
    </row>
    <row r="501" spans="1:18" ht="12.75">
      <c r="A501" s="7">
        <v>30728</v>
      </c>
      <c r="B501" t="s">
        <v>505</v>
      </c>
      <c r="C501" s="8">
        <v>4330</v>
      </c>
      <c r="D501" s="8">
        <v>500</v>
      </c>
      <c r="E501" s="8">
        <v>500</v>
      </c>
      <c r="F501" s="8">
        <v>500</v>
      </c>
      <c r="G501" s="8">
        <v>500</v>
      </c>
      <c r="H501" s="8">
        <v>500</v>
      </c>
      <c r="I501" s="8">
        <v>500</v>
      </c>
      <c r="J501" s="8">
        <v>500</v>
      </c>
      <c r="K501" s="8">
        <v>500</v>
      </c>
      <c r="L501" s="8">
        <v>330</v>
      </c>
      <c r="M501" s="8">
        <v>0</v>
      </c>
      <c r="N501" s="8">
        <f t="shared" si="48"/>
        <v>4330</v>
      </c>
      <c r="O501" s="8">
        <f t="shared" si="49"/>
        <v>0</v>
      </c>
      <c r="P501" s="9">
        <f t="shared" si="50"/>
        <v>1</v>
      </c>
      <c r="Q501" s="8">
        <f t="shared" si="51"/>
        <v>3608.333333333333</v>
      </c>
      <c r="R501" s="8">
        <f t="shared" si="52"/>
        <v>721.666666666667</v>
      </c>
    </row>
    <row r="502" spans="1:18" ht="12.75">
      <c r="A502" s="7">
        <v>30810</v>
      </c>
      <c r="B502" t="s">
        <v>506</v>
      </c>
      <c r="C502" s="8">
        <v>3792</v>
      </c>
      <c r="D502" s="8">
        <v>0</v>
      </c>
      <c r="E502" s="8">
        <v>1000</v>
      </c>
      <c r="F502" s="8">
        <v>1000</v>
      </c>
      <c r="G502" s="8">
        <v>1000</v>
      </c>
      <c r="H502" s="8">
        <v>0</v>
      </c>
      <c r="I502" s="8">
        <v>792</v>
      </c>
      <c r="J502" s="8">
        <v>0</v>
      </c>
      <c r="K502" s="8">
        <v>0</v>
      </c>
      <c r="L502" s="8">
        <v>0</v>
      </c>
      <c r="M502" s="8">
        <v>0</v>
      </c>
      <c r="N502" s="8">
        <f t="shared" si="48"/>
        <v>3792</v>
      </c>
      <c r="O502" s="8">
        <f t="shared" si="49"/>
        <v>0</v>
      </c>
      <c r="P502" s="9">
        <f t="shared" si="50"/>
        <v>1</v>
      </c>
      <c r="Q502" s="8">
        <f t="shared" si="51"/>
        <v>3160</v>
      </c>
      <c r="R502" s="8">
        <f t="shared" si="52"/>
        <v>632</v>
      </c>
    </row>
    <row r="503" spans="1:18" ht="12.75">
      <c r="A503" s="7">
        <v>30750</v>
      </c>
      <c r="B503" t="s">
        <v>507</v>
      </c>
      <c r="C503" s="8">
        <v>24787</v>
      </c>
      <c r="D503" s="8">
        <v>0</v>
      </c>
      <c r="E503" s="8">
        <v>2065.62</v>
      </c>
      <c r="F503" s="8">
        <v>2065.62</v>
      </c>
      <c r="G503" s="8">
        <v>4131.24</v>
      </c>
      <c r="H503" s="8">
        <v>2065.62</v>
      </c>
      <c r="I503" s="8">
        <v>2065.62</v>
      </c>
      <c r="J503" s="8">
        <v>2065.62</v>
      </c>
      <c r="K503" s="8">
        <v>0</v>
      </c>
      <c r="L503" s="8">
        <v>4131.24</v>
      </c>
      <c r="M503" s="8">
        <v>0</v>
      </c>
      <c r="N503" s="8">
        <f t="shared" si="48"/>
        <v>18590.579999999994</v>
      </c>
      <c r="O503" s="8">
        <f t="shared" si="49"/>
        <v>6196.4200000000055</v>
      </c>
      <c r="P503" s="9">
        <f t="shared" si="50"/>
        <v>0.750013313430427</v>
      </c>
      <c r="Q503" s="8">
        <f t="shared" si="51"/>
        <v>20655.833333333336</v>
      </c>
      <c r="R503" s="8">
        <f t="shared" si="52"/>
        <v>-2065.2533333333413</v>
      </c>
    </row>
    <row r="504" spans="1:18" ht="12.75">
      <c r="A504" s="7">
        <v>30766</v>
      </c>
      <c r="B504" t="s">
        <v>508</v>
      </c>
      <c r="C504" s="8">
        <v>704</v>
      </c>
      <c r="D504" s="8">
        <v>0</v>
      </c>
      <c r="E504" s="8">
        <v>400</v>
      </c>
      <c r="F504" s="8">
        <v>0</v>
      </c>
      <c r="G504" s="8">
        <v>0</v>
      </c>
      <c r="H504" s="8">
        <v>0</v>
      </c>
      <c r="I504" s="8">
        <v>304</v>
      </c>
      <c r="J504" s="8">
        <v>0</v>
      </c>
      <c r="K504" s="8">
        <v>0</v>
      </c>
      <c r="L504" s="8">
        <v>0</v>
      </c>
      <c r="M504" s="8">
        <v>0</v>
      </c>
      <c r="N504" s="8">
        <f t="shared" si="48"/>
        <v>704</v>
      </c>
      <c r="O504" s="8">
        <f t="shared" si="49"/>
        <v>0</v>
      </c>
      <c r="P504" s="9">
        <f t="shared" si="50"/>
        <v>1</v>
      </c>
      <c r="Q504" s="8">
        <f t="shared" si="51"/>
        <v>586.6666666666666</v>
      </c>
      <c r="R504" s="8">
        <f t="shared" si="52"/>
        <v>117.33333333333337</v>
      </c>
    </row>
    <row r="505" spans="1:18" ht="12.75">
      <c r="A505" s="7">
        <v>30825</v>
      </c>
      <c r="B505" t="s">
        <v>509</v>
      </c>
      <c r="C505" s="8">
        <v>3864</v>
      </c>
      <c r="D505" s="8">
        <v>0</v>
      </c>
      <c r="E505" s="8">
        <v>550</v>
      </c>
      <c r="F505" s="8">
        <v>400</v>
      </c>
      <c r="G505" s="8">
        <v>800</v>
      </c>
      <c r="H505" s="8">
        <v>0</v>
      </c>
      <c r="I505" s="8">
        <v>800</v>
      </c>
      <c r="J505" s="8">
        <v>0</v>
      </c>
      <c r="K505" s="8">
        <v>400</v>
      </c>
      <c r="L505" s="8">
        <v>0</v>
      </c>
      <c r="M505" s="8">
        <v>0</v>
      </c>
      <c r="N505" s="8">
        <f t="shared" si="48"/>
        <v>2950</v>
      </c>
      <c r="O505" s="8">
        <f t="shared" si="49"/>
        <v>914</v>
      </c>
      <c r="P505" s="9">
        <f t="shared" si="50"/>
        <v>0.7634575569358178</v>
      </c>
      <c r="Q505" s="8">
        <f t="shared" si="51"/>
        <v>3220</v>
      </c>
      <c r="R505" s="8">
        <f t="shared" si="52"/>
        <v>-270</v>
      </c>
    </row>
    <row r="506" spans="1:18" ht="12.75">
      <c r="A506" s="7">
        <v>30768</v>
      </c>
      <c r="B506" t="s">
        <v>510</v>
      </c>
      <c r="C506" s="8">
        <v>5013</v>
      </c>
      <c r="D506" s="8">
        <v>5013</v>
      </c>
      <c r="E506" s="8">
        <v>0</v>
      </c>
      <c r="F506" s="8">
        <v>0</v>
      </c>
      <c r="G506" s="8">
        <v>0</v>
      </c>
      <c r="H506" s="8">
        <v>0</v>
      </c>
      <c r="I506" s="8">
        <v>0</v>
      </c>
      <c r="J506" s="8">
        <v>0</v>
      </c>
      <c r="K506" s="8">
        <v>0</v>
      </c>
      <c r="L506" s="8">
        <v>0</v>
      </c>
      <c r="M506" s="8">
        <v>0</v>
      </c>
      <c r="N506" s="8">
        <f t="shared" si="48"/>
        <v>5013</v>
      </c>
      <c r="O506" s="8">
        <f t="shared" si="49"/>
        <v>0</v>
      </c>
      <c r="P506" s="9">
        <f t="shared" si="50"/>
        <v>1</v>
      </c>
      <c r="Q506" s="8">
        <f t="shared" si="51"/>
        <v>4177.5</v>
      </c>
      <c r="R506" s="8">
        <f t="shared" si="52"/>
        <v>835.5</v>
      </c>
    </row>
    <row r="507" spans="1:18" ht="12.75">
      <c r="A507" s="7">
        <v>30852</v>
      </c>
      <c r="B507" t="s">
        <v>511</v>
      </c>
      <c r="C507" s="8">
        <v>2433</v>
      </c>
      <c r="D507" s="8">
        <v>0</v>
      </c>
      <c r="E507" s="8">
        <v>400</v>
      </c>
      <c r="F507" s="8">
        <v>0</v>
      </c>
      <c r="G507" s="8">
        <v>400</v>
      </c>
      <c r="H507" s="8">
        <v>200</v>
      </c>
      <c r="I507" s="8">
        <v>0</v>
      </c>
      <c r="J507" s="8">
        <v>500</v>
      </c>
      <c r="K507" s="8">
        <v>0</v>
      </c>
      <c r="L507" s="8">
        <v>0</v>
      </c>
      <c r="M507" s="8">
        <v>500</v>
      </c>
      <c r="N507" s="8">
        <f t="shared" si="48"/>
        <v>2000</v>
      </c>
      <c r="O507" s="8">
        <f t="shared" si="49"/>
        <v>433</v>
      </c>
      <c r="P507" s="9">
        <f t="shared" si="50"/>
        <v>0.8220304151253597</v>
      </c>
      <c r="Q507" s="8">
        <f t="shared" si="51"/>
        <v>2027.5</v>
      </c>
      <c r="R507" s="8">
        <f t="shared" si="52"/>
        <v>-27.5</v>
      </c>
    </row>
    <row r="508" spans="1:18" ht="12.75">
      <c r="A508" s="7">
        <v>30265</v>
      </c>
      <c r="B508" t="s">
        <v>512</v>
      </c>
      <c r="C508" s="8">
        <v>12431</v>
      </c>
      <c r="D508" s="8">
        <v>1034.33</v>
      </c>
      <c r="E508" s="8">
        <v>1034.33</v>
      </c>
      <c r="F508" s="8">
        <v>2068.66</v>
      </c>
      <c r="G508" s="8">
        <v>0</v>
      </c>
      <c r="H508" s="8">
        <v>1034.33</v>
      </c>
      <c r="I508" s="8">
        <v>1034.33</v>
      </c>
      <c r="J508" s="8">
        <v>1034.33</v>
      </c>
      <c r="K508" s="8">
        <v>1034.33</v>
      </c>
      <c r="L508" s="8">
        <v>1034.33</v>
      </c>
      <c r="M508" s="8">
        <v>1034.33</v>
      </c>
      <c r="N508" s="8">
        <f t="shared" si="48"/>
        <v>10343.3</v>
      </c>
      <c r="O508" s="8">
        <f t="shared" si="49"/>
        <v>2087.7000000000007</v>
      </c>
      <c r="P508" s="9">
        <f t="shared" si="50"/>
        <v>0.8320569543882229</v>
      </c>
      <c r="Q508" s="8">
        <f t="shared" si="51"/>
        <v>10359.166666666668</v>
      </c>
      <c r="R508" s="8">
        <f t="shared" si="52"/>
        <v>-15.866666666668607</v>
      </c>
    </row>
    <row r="509" spans="1:18" ht="12.75">
      <c r="A509" s="7">
        <v>30198</v>
      </c>
      <c r="B509" t="s">
        <v>513</v>
      </c>
      <c r="C509" s="8">
        <v>4224</v>
      </c>
      <c r="D509" s="8">
        <v>351.99999999999994</v>
      </c>
      <c r="E509" s="8">
        <v>0</v>
      </c>
      <c r="F509" s="8">
        <v>351.99999999999994</v>
      </c>
      <c r="G509" s="8">
        <v>351.99999999999994</v>
      </c>
      <c r="H509" s="8">
        <v>703.9999999999999</v>
      </c>
      <c r="I509" s="8">
        <v>0</v>
      </c>
      <c r="J509" s="8">
        <v>703.9999999999999</v>
      </c>
      <c r="K509" s="8">
        <v>351.99999999999994</v>
      </c>
      <c r="L509" s="8">
        <v>351.99999999999994</v>
      </c>
      <c r="M509" s="8">
        <v>351.99999999999994</v>
      </c>
      <c r="N509" s="8">
        <f t="shared" si="48"/>
        <v>3519.9999999999995</v>
      </c>
      <c r="O509" s="8">
        <f t="shared" si="49"/>
        <v>704.0000000000005</v>
      </c>
      <c r="P509" s="9">
        <f t="shared" si="50"/>
        <v>0.8333333333333333</v>
      </c>
      <c r="Q509" s="8">
        <f t="shared" si="51"/>
        <v>3520</v>
      </c>
      <c r="R509" s="8">
        <f t="shared" si="52"/>
        <v>0</v>
      </c>
    </row>
    <row r="510" spans="1:18" ht="12.75">
      <c r="A510" s="7">
        <v>30445</v>
      </c>
      <c r="B510" t="s">
        <v>514</v>
      </c>
      <c r="C510" s="8">
        <v>3082</v>
      </c>
      <c r="D510" s="8">
        <v>0</v>
      </c>
      <c r="E510" s="8">
        <v>0</v>
      </c>
      <c r="F510" s="8">
        <v>513.6600000000001</v>
      </c>
      <c r="G510" s="8">
        <v>0</v>
      </c>
      <c r="H510" s="8">
        <v>1026</v>
      </c>
      <c r="I510" s="8">
        <v>0</v>
      </c>
      <c r="J510" s="8">
        <v>513.6600000000001</v>
      </c>
      <c r="K510" s="8">
        <v>0</v>
      </c>
      <c r="L510" s="8">
        <v>528.68</v>
      </c>
      <c r="M510" s="8">
        <v>500</v>
      </c>
      <c r="N510" s="8">
        <f t="shared" si="48"/>
        <v>3082</v>
      </c>
      <c r="O510" s="8">
        <f t="shared" si="49"/>
        <v>0</v>
      </c>
      <c r="P510" s="9">
        <f t="shared" si="50"/>
        <v>1</v>
      </c>
      <c r="Q510" s="8">
        <f t="shared" si="51"/>
        <v>2568.333333333333</v>
      </c>
      <c r="R510" s="8">
        <f t="shared" si="52"/>
        <v>513.666666666667</v>
      </c>
    </row>
    <row r="511" spans="1:18" ht="12.75">
      <c r="A511" s="7">
        <v>30488</v>
      </c>
      <c r="B511" t="s">
        <v>515</v>
      </c>
      <c r="C511" s="8">
        <v>8885</v>
      </c>
      <c r="D511" s="8">
        <v>740.49</v>
      </c>
      <c r="E511" s="8">
        <v>740.4100000000001</v>
      </c>
      <c r="F511" s="8">
        <v>740.4100000000001</v>
      </c>
      <c r="G511" s="8">
        <v>740.4100000000001</v>
      </c>
      <c r="H511" s="8">
        <v>740.4100000000001</v>
      </c>
      <c r="I511" s="8">
        <v>740.4100000000001</v>
      </c>
      <c r="J511" s="8">
        <v>740.4100000000001</v>
      </c>
      <c r="K511" s="8">
        <v>740.4100000000001</v>
      </c>
      <c r="L511" s="8">
        <v>740.4100000000001</v>
      </c>
      <c r="M511" s="8">
        <v>740.4100000000001</v>
      </c>
      <c r="N511" s="8">
        <f t="shared" si="48"/>
        <v>7404.179999999999</v>
      </c>
      <c r="O511" s="8">
        <f t="shared" si="49"/>
        <v>1480.8200000000006</v>
      </c>
      <c r="P511" s="9">
        <f t="shared" si="50"/>
        <v>0.8333348339898705</v>
      </c>
      <c r="Q511" s="8">
        <f t="shared" si="51"/>
        <v>7404.166666666666</v>
      </c>
      <c r="R511" s="8">
        <f t="shared" si="52"/>
        <v>0.013333333333321207</v>
      </c>
    </row>
    <row r="512" spans="1:18" ht="12.75">
      <c r="A512" s="7">
        <v>30778</v>
      </c>
      <c r="B512" t="s">
        <v>516</v>
      </c>
      <c r="C512" s="8">
        <v>3067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  <c r="I512" s="8">
        <v>0</v>
      </c>
      <c r="J512" s="8">
        <v>3067</v>
      </c>
      <c r="K512" s="8">
        <v>0</v>
      </c>
      <c r="L512" s="8">
        <v>0</v>
      </c>
      <c r="M512" s="8">
        <v>0</v>
      </c>
      <c r="N512" s="8">
        <f t="shared" si="48"/>
        <v>3067</v>
      </c>
      <c r="O512" s="8">
        <f t="shared" si="49"/>
        <v>0</v>
      </c>
      <c r="P512" s="9">
        <f t="shared" si="50"/>
        <v>1</v>
      </c>
      <c r="Q512" s="8">
        <f t="shared" si="51"/>
        <v>2555.8333333333335</v>
      </c>
      <c r="R512" s="8">
        <f t="shared" si="52"/>
        <v>511.1666666666665</v>
      </c>
    </row>
    <row r="513" spans="1:18" ht="12.75">
      <c r="A513" s="7">
        <v>30378</v>
      </c>
      <c r="B513" t="s">
        <v>517</v>
      </c>
      <c r="C513" s="8">
        <v>4954</v>
      </c>
      <c r="D513" s="8">
        <v>0</v>
      </c>
      <c r="E513" s="8">
        <v>0</v>
      </c>
      <c r="F513" s="8">
        <v>0</v>
      </c>
      <c r="G513" s="8">
        <v>0</v>
      </c>
      <c r="H513" s="8">
        <v>2500</v>
      </c>
      <c r="I513" s="8">
        <v>0</v>
      </c>
      <c r="J513" s="8">
        <v>0</v>
      </c>
      <c r="K513" s="8">
        <v>0</v>
      </c>
      <c r="L513" s="8">
        <v>0</v>
      </c>
      <c r="M513" s="8">
        <v>0</v>
      </c>
      <c r="N513" s="8">
        <f t="shared" si="48"/>
        <v>2500</v>
      </c>
      <c r="O513" s="8">
        <f t="shared" si="49"/>
        <v>2454</v>
      </c>
      <c r="P513" s="9">
        <f t="shared" si="50"/>
        <v>0.5046427129592249</v>
      </c>
      <c r="Q513" s="8">
        <f t="shared" si="51"/>
        <v>4128.333333333333</v>
      </c>
      <c r="R513" s="8">
        <f t="shared" si="52"/>
        <v>-1628.333333333333</v>
      </c>
    </row>
    <row r="514" spans="1:18" ht="12.75">
      <c r="A514" s="7">
        <v>30630</v>
      </c>
      <c r="B514" t="s">
        <v>518</v>
      </c>
      <c r="C514" s="8">
        <v>96461</v>
      </c>
      <c r="D514" s="8">
        <v>10000</v>
      </c>
      <c r="E514" s="8">
        <v>10000</v>
      </c>
      <c r="F514" s="8">
        <v>10000</v>
      </c>
      <c r="G514" s="8">
        <v>10000</v>
      </c>
      <c r="H514" s="8">
        <v>10000</v>
      </c>
      <c r="I514" s="8">
        <v>10000</v>
      </c>
      <c r="J514" s="8">
        <v>10000</v>
      </c>
      <c r="K514" s="8">
        <v>10000</v>
      </c>
      <c r="L514" s="8">
        <v>0</v>
      </c>
      <c r="M514" s="8">
        <v>5500</v>
      </c>
      <c r="N514" s="8">
        <f t="shared" si="48"/>
        <v>85500</v>
      </c>
      <c r="O514" s="8">
        <f t="shared" si="49"/>
        <v>10961</v>
      </c>
      <c r="P514" s="9">
        <f t="shared" si="50"/>
        <v>0.8863685841946486</v>
      </c>
      <c r="Q514" s="8">
        <f t="shared" si="51"/>
        <v>80384.16666666667</v>
      </c>
      <c r="R514" s="8">
        <f t="shared" si="52"/>
        <v>5115.8333333333285</v>
      </c>
    </row>
    <row r="515" spans="1:18" ht="12.75">
      <c r="A515" s="7">
        <v>30398</v>
      </c>
      <c r="B515" t="s">
        <v>519</v>
      </c>
      <c r="C515" s="8">
        <v>5185</v>
      </c>
      <c r="D515" s="8">
        <v>0</v>
      </c>
      <c r="E515" s="8">
        <v>5185</v>
      </c>
      <c r="F515" s="8">
        <v>0</v>
      </c>
      <c r="G515" s="8">
        <v>0</v>
      </c>
      <c r="H515" s="8">
        <v>0</v>
      </c>
      <c r="I515" s="8">
        <v>0</v>
      </c>
      <c r="J515" s="8">
        <v>0</v>
      </c>
      <c r="K515" s="8">
        <v>0</v>
      </c>
      <c r="L515" s="8">
        <v>0</v>
      </c>
      <c r="M515" s="8">
        <v>0</v>
      </c>
      <c r="N515" s="8">
        <f t="shared" si="48"/>
        <v>5185</v>
      </c>
      <c r="O515" s="8">
        <f t="shared" si="49"/>
        <v>0</v>
      </c>
      <c r="P515" s="9">
        <f t="shared" si="50"/>
        <v>1</v>
      </c>
      <c r="Q515" s="8">
        <f t="shared" si="51"/>
        <v>4320.833333333333</v>
      </c>
      <c r="R515" s="8">
        <f t="shared" si="52"/>
        <v>864.166666666667</v>
      </c>
    </row>
    <row r="516" spans="1:18" ht="12.75">
      <c r="A516" s="7">
        <v>30780</v>
      </c>
      <c r="B516" t="s">
        <v>520</v>
      </c>
      <c r="C516" s="8">
        <v>21583</v>
      </c>
      <c r="D516" s="8">
        <v>1098.6000000000001</v>
      </c>
      <c r="E516" s="8">
        <v>1798.6</v>
      </c>
      <c r="F516" s="8">
        <v>2498.6</v>
      </c>
      <c r="G516" s="8">
        <v>1798.6</v>
      </c>
      <c r="H516" s="8">
        <v>1798.6</v>
      </c>
      <c r="I516" s="8">
        <v>1798.6</v>
      </c>
      <c r="J516" s="8">
        <v>1798.6</v>
      </c>
      <c r="K516" s="8">
        <v>1798.6</v>
      </c>
      <c r="L516" s="8">
        <v>1798.6</v>
      </c>
      <c r="M516" s="8">
        <v>1798.6</v>
      </c>
      <c r="N516" s="8">
        <f t="shared" si="48"/>
        <v>17986</v>
      </c>
      <c r="O516" s="8">
        <f t="shared" si="49"/>
        <v>3597</v>
      </c>
      <c r="P516" s="9">
        <f t="shared" si="50"/>
        <v>0.833341055460316</v>
      </c>
      <c r="Q516" s="8">
        <f t="shared" si="51"/>
        <v>17985.833333333332</v>
      </c>
      <c r="R516" s="8">
        <f t="shared" si="52"/>
        <v>0.16666666666787933</v>
      </c>
    </row>
    <row r="517" spans="1:18" ht="12.75">
      <c r="A517" s="7">
        <v>30816</v>
      </c>
      <c r="B517" t="s">
        <v>521</v>
      </c>
      <c r="C517" s="8">
        <v>4881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  <c r="I517" s="8">
        <v>0</v>
      </c>
      <c r="J517" s="8">
        <v>0</v>
      </c>
      <c r="K517" s="8">
        <v>0</v>
      </c>
      <c r="L517" s="8">
        <v>0</v>
      </c>
      <c r="M517" s="8">
        <v>0</v>
      </c>
      <c r="N517" s="8">
        <f t="shared" si="48"/>
        <v>0</v>
      </c>
      <c r="O517" s="8">
        <f t="shared" si="49"/>
        <v>4881</v>
      </c>
      <c r="P517" s="9">
        <f t="shared" si="50"/>
        <v>0</v>
      </c>
      <c r="Q517" s="8">
        <f t="shared" si="51"/>
        <v>4067.5</v>
      </c>
      <c r="R517" s="8">
        <f t="shared" si="52"/>
        <v>-4067.5</v>
      </c>
    </row>
    <row r="518" spans="1:18" ht="12.75">
      <c r="A518" s="7">
        <v>30548</v>
      </c>
      <c r="B518" t="s">
        <v>522</v>
      </c>
      <c r="C518" s="8">
        <v>7290</v>
      </c>
      <c r="D518" s="8">
        <v>0</v>
      </c>
      <c r="E518" s="8">
        <v>0</v>
      </c>
      <c r="F518" s="8">
        <v>7290</v>
      </c>
      <c r="G518" s="8">
        <v>0</v>
      </c>
      <c r="H518" s="8">
        <v>0</v>
      </c>
      <c r="I518" s="8">
        <v>0</v>
      </c>
      <c r="J518" s="8">
        <v>0</v>
      </c>
      <c r="K518" s="8">
        <v>0</v>
      </c>
      <c r="L518" s="8">
        <v>0</v>
      </c>
      <c r="M518" s="8">
        <v>0</v>
      </c>
      <c r="N518" s="8">
        <f t="shared" si="48"/>
        <v>7290</v>
      </c>
      <c r="O518" s="8">
        <f t="shared" si="49"/>
        <v>0</v>
      </c>
      <c r="P518" s="9">
        <f t="shared" si="50"/>
        <v>1</v>
      </c>
      <c r="Q518" s="8">
        <f t="shared" si="51"/>
        <v>6075</v>
      </c>
      <c r="R518" s="8">
        <f t="shared" si="52"/>
        <v>1215</v>
      </c>
    </row>
    <row r="519" spans="1:18" ht="12.75">
      <c r="A519" s="7">
        <v>30790</v>
      </c>
      <c r="B519" t="s">
        <v>523</v>
      </c>
      <c r="C519" s="8">
        <v>25372</v>
      </c>
      <c r="D519" s="8">
        <v>0</v>
      </c>
      <c r="E519" s="8">
        <v>548.03</v>
      </c>
      <c r="F519" s="8">
        <v>664.2</v>
      </c>
      <c r="G519" s="8">
        <v>472</v>
      </c>
      <c r="H519" s="8">
        <v>766.5</v>
      </c>
      <c r="I519" s="8">
        <v>402.25</v>
      </c>
      <c r="J519" s="8">
        <v>573.4</v>
      </c>
      <c r="K519" s="8">
        <v>704.4</v>
      </c>
      <c r="L519" s="8">
        <v>629.7</v>
      </c>
      <c r="M519" s="8">
        <v>468.6</v>
      </c>
      <c r="N519" s="8">
        <f t="shared" si="48"/>
        <v>5229.08</v>
      </c>
      <c r="O519" s="8">
        <f t="shared" si="49"/>
        <v>20142.92</v>
      </c>
      <c r="P519" s="9">
        <f t="shared" si="50"/>
        <v>0.20609648431341637</v>
      </c>
      <c r="Q519" s="8">
        <f t="shared" si="51"/>
        <v>21143.333333333336</v>
      </c>
      <c r="R519" s="8">
        <f t="shared" si="52"/>
        <v>-15914.253333333336</v>
      </c>
    </row>
    <row r="520" spans="1:18" ht="12.75">
      <c r="A520" s="7">
        <v>30831</v>
      </c>
      <c r="B520" t="s">
        <v>524</v>
      </c>
      <c r="C520" s="8">
        <v>3913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  <c r="I520" s="8">
        <v>0</v>
      </c>
      <c r="J520" s="8">
        <v>0</v>
      </c>
      <c r="K520" s="8">
        <v>0</v>
      </c>
      <c r="L520" s="8">
        <v>0</v>
      </c>
      <c r="M520" s="8">
        <v>1956.5</v>
      </c>
      <c r="N520" s="8">
        <f t="shared" si="48"/>
        <v>1956.5</v>
      </c>
      <c r="O520" s="8">
        <f t="shared" si="49"/>
        <v>1956.5</v>
      </c>
      <c r="P520" s="9">
        <f t="shared" si="50"/>
        <v>0.5</v>
      </c>
      <c r="Q520" s="8">
        <f t="shared" si="51"/>
        <v>3260.833333333333</v>
      </c>
      <c r="R520" s="8">
        <f t="shared" si="52"/>
        <v>-1304.333333333333</v>
      </c>
    </row>
    <row r="521" spans="3:18" ht="12.75"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9"/>
      <c r="Q521" s="8"/>
      <c r="R521" s="8"/>
    </row>
    <row r="522" spans="1:18" ht="12.75">
      <c r="A522" s="7">
        <f>+COUNTA(A351:A521)</f>
        <v>170</v>
      </c>
      <c r="B522" t="s">
        <v>354</v>
      </c>
      <c r="C522" s="8">
        <f>SUM(C351:C521)</f>
        <v>1702009</v>
      </c>
      <c r="D522" s="8">
        <f aca="true" t="shared" si="53" ref="D522:R522">SUM(D351:D521)</f>
        <v>140286.29</v>
      </c>
      <c r="E522" s="8">
        <f t="shared" si="53"/>
        <v>131763.26</v>
      </c>
      <c r="F522" s="8">
        <f t="shared" si="53"/>
        <v>152065.91000000003</v>
      </c>
      <c r="G522" s="8">
        <f t="shared" si="53"/>
        <v>119390.20000000003</v>
      </c>
      <c r="H522" s="8">
        <f t="shared" si="53"/>
        <v>128379.98000000003</v>
      </c>
      <c r="I522" s="8">
        <f t="shared" si="53"/>
        <v>109383.63000000002</v>
      </c>
      <c r="J522" s="8">
        <f t="shared" si="53"/>
        <v>113530.91000000002</v>
      </c>
      <c r="K522" s="8">
        <f t="shared" si="53"/>
        <v>108203.99000000003</v>
      </c>
      <c r="L522" s="8">
        <f t="shared" si="53"/>
        <v>96212.23000000001</v>
      </c>
      <c r="M522" s="8">
        <f t="shared" si="53"/>
        <v>118741.61000000002</v>
      </c>
      <c r="N522" s="8">
        <f t="shared" si="53"/>
        <v>1217958.0099999998</v>
      </c>
      <c r="O522" s="8">
        <f t="shared" si="53"/>
        <v>484050.98999999993</v>
      </c>
      <c r="P522" s="9">
        <f>+N522/C522</f>
        <v>0.7156002171551383</v>
      </c>
      <c r="Q522" s="8">
        <f t="shared" si="53"/>
        <v>1418340.833333333</v>
      </c>
      <c r="R522" s="8">
        <f t="shared" si="53"/>
        <v>-200382.82333333354</v>
      </c>
    </row>
    <row r="523" spans="3:18" ht="12.75"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9"/>
      <c r="Q523" s="8"/>
      <c r="R523" s="8"/>
    </row>
    <row r="524" spans="1:18" ht="12.75">
      <c r="A524" s="6" t="s">
        <v>525</v>
      </c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9"/>
      <c r="Q524" s="8"/>
      <c r="R524" s="8"/>
    </row>
    <row r="525" spans="1:18" ht="12.75">
      <c r="A525" s="7">
        <v>35291</v>
      </c>
      <c r="B525" t="s">
        <v>526</v>
      </c>
      <c r="C525" s="8">
        <v>1949</v>
      </c>
      <c r="D525" s="8">
        <v>0</v>
      </c>
      <c r="E525" s="8">
        <v>0</v>
      </c>
      <c r="F525" s="8">
        <v>0</v>
      </c>
      <c r="G525" s="8">
        <v>0</v>
      </c>
      <c r="H525" s="8">
        <v>0</v>
      </c>
      <c r="I525" s="8">
        <v>0</v>
      </c>
      <c r="J525" s="8">
        <v>266</v>
      </c>
      <c r="K525" s="8">
        <v>0</v>
      </c>
      <c r="L525" s="8">
        <v>0</v>
      </c>
      <c r="M525" s="8">
        <v>0</v>
      </c>
      <c r="N525" s="8">
        <f aca="true" t="shared" si="54" ref="N525:N588">SUM(D525:M525)</f>
        <v>266</v>
      </c>
      <c r="O525" s="8">
        <f aca="true" t="shared" si="55" ref="O525:O588">+C525-N525</f>
        <v>1683</v>
      </c>
      <c r="P525" s="9">
        <f aca="true" t="shared" si="56" ref="P525:P588">+N525/C525</f>
        <v>0.13648024628014366</v>
      </c>
      <c r="Q525" s="8">
        <f aca="true" t="shared" si="57" ref="Q525:Q588">+C525/12*10</f>
        <v>1624.1666666666665</v>
      </c>
      <c r="R525" s="8">
        <f aca="true" t="shared" si="58" ref="R525:R588">+N525-Q525</f>
        <v>-1358.1666666666665</v>
      </c>
    </row>
    <row r="526" spans="1:18" ht="12.75">
      <c r="A526" s="7">
        <v>35850</v>
      </c>
      <c r="B526" t="s">
        <v>527</v>
      </c>
      <c r="C526" s="8">
        <v>3349</v>
      </c>
      <c r="D526" s="8">
        <v>0</v>
      </c>
      <c r="E526" s="8">
        <v>0</v>
      </c>
      <c r="F526" s="8">
        <v>0</v>
      </c>
      <c r="G526" s="8">
        <v>0</v>
      </c>
      <c r="H526" s="8">
        <v>0</v>
      </c>
      <c r="I526" s="8">
        <v>0</v>
      </c>
      <c r="J526" s="8">
        <v>260.96</v>
      </c>
      <c r="K526" s="8">
        <v>0</v>
      </c>
      <c r="L526" s="8">
        <v>0</v>
      </c>
      <c r="M526" s="8">
        <v>586.2</v>
      </c>
      <c r="N526" s="8">
        <f t="shared" si="54"/>
        <v>847.1600000000001</v>
      </c>
      <c r="O526" s="8">
        <f t="shared" si="55"/>
        <v>2501.84</v>
      </c>
      <c r="P526" s="9">
        <f t="shared" si="56"/>
        <v>0.25295909226634816</v>
      </c>
      <c r="Q526" s="8">
        <f t="shared" si="57"/>
        <v>2790.833333333333</v>
      </c>
      <c r="R526" s="8">
        <f t="shared" si="58"/>
        <v>-1943.673333333333</v>
      </c>
    </row>
    <row r="527" spans="1:18" ht="12.75">
      <c r="A527" s="7">
        <v>35121</v>
      </c>
      <c r="B527" t="s">
        <v>528</v>
      </c>
      <c r="C527" s="8">
        <v>3548</v>
      </c>
      <c r="D527" s="8">
        <v>0</v>
      </c>
      <c r="E527" s="8">
        <v>0</v>
      </c>
      <c r="F527" s="8">
        <v>0</v>
      </c>
      <c r="G527" s="8">
        <v>0</v>
      </c>
      <c r="H527" s="8">
        <v>0</v>
      </c>
      <c r="I527" s="8">
        <v>0</v>
      </c>
      <c r="J527" s="8">
        <v>0</v>
      </c>
      <c r="K527" s="8">
        <v>0</v>
      </c>
      <c r="L527" s="8">
        <v>0</v>
      </c>
      <c r="M527" s="8">
        <v>0</v>
      </c>
      <c r="N527" s="8">
        <f t="shared" si="54"/>
        <v>0</v>
      </c>
      <c r="O527" s="8">
        <f t="shared" si="55"/>
        <v>3548</v>
      </c>
      <c r="P527" s="9">
        <f t="shared" si="56"/>
        <v>0</v>
      </c>
      <c r="Q527" s="8">
        <f t="shared" si="57"/>
        <v>2956.666666666667</v>
      </c>
      <c r="R527" s="8">
        <f t="shared" si="58"/>
        <v>-2956.666666666667</v>
      </c>
    </row>
    <row r="528" spans="1:18" ht="12.75">
      <c r="A528" s="7">
        <v>35321</v>
      </c>
      <c r="B528" t="s">
        <v>529</v>
      </c>
      <c r="C528" s="8">
        <v>6857</v>
      </c>
      <c r="D528" s="8">
        <v>0</v>
      </c>
      <c r="E528" s="8">
        <v>0</v>
      </c>
      <c r="F528" s="8">
        <v>6857</v>
      </c>
      <c r="G528" s="8">
        <v>0</v>
      </c>
      <c r="H528" s="8">
        <v>0</v>
      </c>
      <c r="I528" s="8">
        <v>0</v>
      </c>
      <c r="J528" s="8">
        <v>0</v>
      </c>
      <c r="K528" s="8">
        <v>0</v>
      </c>
      <c r="L528" s="8">
        <v>0</v>
      </c>
      <c r="M528" s="8">
        <v>0</v>
      </c>
      <c r="N528" s="8">
        <f t="shared" si="54"/>
        <v>6857</v>
      </c>
      <c r="O528" s="8">
        <f t="shared" si="55"/>
        <v>0</v>
      </c>
      <c r="P528" s="9">
        <f t="shared" si="56"/>
        <v>1</v>
      </c>
      <c r="Q528" s="8">
        <f t="shared" si="57"/>
        <v>5714.166666666666</v>
      </c>
      <c r="R528" s="8">
        <f t="shared" si="58"/>
        <v>1142.833333333334</v>
      </c>
    </row>
    <row r="529" spans="1:18" ht="12.75">
      <c r="A529" s="7">
        <v>35730</v>
      </c>
      <c r="B529" t="s">
        <v>530</v>
      </c>
      <c r="C529" s="8">
        <v>24090</v>
      </c>
      <c r="D529" s="8">
        <v>0</v>
      </c>
      <c r="E529" s="8">
        <v>0</v>
      </c>
      <c r="F529" s="8">
        <v>2700</v>
      </c>
      <c r="G529" s="8">
        <v>0</v>
      </c>
      <c r="H529" s="8">
        <v>3000</v>
      </c>
      <c r="I529" s="8">
        <v>1400</v>
      </c>
      <c r="J529" s="8">
        <v>850</v>
      </c>
      <c r="K529" s="8">
        <v>450</v>
      </c>
      <c r="L529" s="8">
        <v>1500</v>
      </c>
      <c r="M529" s="8">
        <v>137</v>
      </c>
      <c r="N529" s="8">
        <f t="shared" si="54"/>
        <v>10037</v>
      </c>
      <c r="O529" s="8">
        <f t="shared" si="55"/>
        <v>14053</v>
      </c>
      <c r="P529" s="9">
        <f t="shared" si="56"/>
        <v>0.4166459111664591</v>
      </c>
      <c r="Q529" s="8">
        <f t="shared" si="57"/>
        <v>20075</v>
      </c>
      <c r="R529" s="8">
        <f t="shared" si="58"/>
        <v>-10038</v>
      </c>
    </row>
    <row r="530" spans="1:18" ht="12.75">
      <c r="A530" s="7">
        <v>35150</v>
      </c>
      <c r="B530" t="s">
        <v>531</v>
      </c>
      <c r="C530" s="8">
        <v>16419</v>
      </c>
      <c r="D530" s="8">
        <v>2000</v>
      </c>
      <c r="E530" s="8">
        <v>800</v>
      </c>
      <c r="F530" s="8">
        <v>1899.9999999999998</v>
      </c>
      <c r="G530" s="8">
        <v>0</v>
      </c>
      <c r="H530" s="8">
        <v>1200</v>
      </c>
      <c r="I530" s="8">
        <v>600</v>
      </c>
      <c r="J530" s="8">
        <v>0</v>
      </c>
      <c r="K530" s="8">
        <v>0</v>
      </c>
      <c r="L530" s="8">
        <v>800</v>
      </c>
      <c r="M530" s="8">
        <v>850</v>
      </c>
      <c r="N530" s="8">
        <f t="shared" si="54"/>
        <v>8150</v>
      </c>
      <c r="O530" s="8">
        <f t="shared" si="55"/>
        <v>8269</v>
      </c>
      <c r="P530" s="9">
        <f t="shared" si="56"/>
        <v>0.4963761495828004</v>
      </c>
      <c r="Q530" s="8">
        <f t="shared" si="57"/>
        <v>13682.5</v>
      </c>
      <c r="R530" s="8">
        <f t="shared" si="58"/>
        <v>-5532.5</v>
      </c>
    </row>
    <row r="531" spans="1:18" ht="12.75">
      <c r="A531" s="7">
        <v>35340</v>
      </c>
      <c r="B531" t="s">
        <v>532</v>
      </c>
      <c r="C531" s="8">
        <v>52815</v>
      </c>
      <c r="D531" s="8">
        <v>0</v>
      </c>
      <c r="E531" s="8">
        <v>0</v>
      </c>
      <c r="F531" s="8">
        <v>500</v>
      </c>
      <c r="G531" s="8">
        <v>0</v>
      </c>
      <c r="H531" s="8">
        <v>0</v>
      </c>
      <c r="I531" s="8">
        <v>0</v>
      </c>
      <c r="J531" s="8">
        <v>0</v>
      </c>
      <c r="K531" s="8">
        <v>0</v>
      </c>
      <c r="L531" s="8">
        <v>4500</v>
      </c>
      <c r="M531" s="8">
        <v>0</v>
      </c>
      <c r="N531" s="8">
        <f t="shared" si="54"/>
        <v>5000</v>
      </c>
      <c r="O531" s="8">
        <f t="shared" si="55"/>
        <v>47815</v>
      </c>
      <c r="P531" s="9">
        <f t="shared" si="56"/>
        <v>0.09467007478935908</v>
      </c>
      <c r="Q531" s="8">
        <f t="shared" si="57"/>
        <v>44012.5</v>
      </c>
      <c r="R531" s="8">
        <f t="shared" si="58"/>
        <v>-39012.5</v>
      </c>
    </row>
    <row r="532" spans="1:18" ht="12.75">
      <c r="A532" s="7">
        <v>35701</v>
      </c>
      <c r="B532" t="s">
        <v>533</v>
      </c>
      <c r="C532" s="8">
        <v>1487</v>
      </c>
      <c r="D532" s="8">
        <v>0</v>
      </c>
      <c r="E532" s="8">
        <v>0</v>
      </c>
      <c r="F532" s="8">
        <v>0</v>
      </c>
      <c r="G532" s="8">
        <v>0</v>
      </c>
      <c r="H532" s="8">
        <v>0</v>
      </c>
      <c r="I532" s="8">
        <v>0</v>
      </c>
      <c r="J532" s="8">
        <v>0</v>
      </c>
      <c r="K532" s="8">
        <v>0</v>
      </c>
      <c r="L532" s="8">
        <v>0</v>
      </c>
      <c r="M532" s="8">
        <v>0</v>
      </c>
      <c r="N532" s="8">
        <f t="shared" si="54"/>
        <v>0</v>
      </c>
      <c r="O532" s="8">
        <f t="shared" si="55"/>
        <v>1487</v>
      </c>
      <c r="P532" s="9">
        <f t="shared" si="56"/>
        <v>0</v>
      </c>
      <c r="Q532" s="8">
        <f t="shared" si="57"/>
        <v>1239.1666666666667</v>
      </c>
      <c r="R532" s="8">
        <f t="shared" si="58"/>
        <v>-1239.1666666666667</v>
      </c>
    </row>
    <row r="533" spans="1:18" ht="12.75">
      <c r="A533" s="7">
        <v>35350</v>
      </c>
      <c r="B533" t="s">
        <v>534</v>
      </c>
      <c r="C533" s="8">
        <v>36049</v>
      </c>
      <c r="D533" s="8">
        <v>0</v>
      </c>
      <c r="E533" s="8">
        <v>1000</v>
      </c>
      <c r="F533" s="8">
        <v>0</v>
      </c>
      <c r="G533" s="8">
        <v>1000</v>
      </c>
      <c r="H533" s="8">
        <v>12477</v>
      </c>
      <c r="I533" s="8">
        <v>4523</v>
      </c>
      <c r="J533" s="8">
        <v>0</v>
      </c>
      <c r="K533" s="8">
        <v>3000</v>
      </c>
      <c r="L533" s="8">
        <v>3000</v>
      </c>
      <c r="M533" s="8">
        <v>0</v>
      </c>
      <c r="N533" s="8">
        <f t="shared" si="54"/>
        <v>25000</v>
      </c>
      <c r="O533" s="8">
        <f t="shared" si="55"/>
        <v>11049</v>
      </c>
      <c r="P533" s="9">
        <f t="shared" si="56"/>
        <v>0.6935005131903798</v>
      </c>
      <c r="Q533" s="8">
        <f t="shared" si="57"/>
        <v>30040.833333333336</v>
      </c>
      <c r="R533" s="8">
        <f t="shared" si="58"/>
        <v>-5040.833333333336</v>
      </c>
    </row>
    <row r="534" spans="1:18" ht="12.75">
      <c r="A534" s="7">
        <v>35180</v>
      </c>
      <c r="B534" t="s">
        <v>535</v>
      </c>
      <c r="C534" s="8">
        <v>18336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1300</v>
      </c>
      <c r="N534" s="8">
        <f t="shared" si="54"/>
        <v>1300</v>
      </c>
      <c r="O534" s="8">
        <f t="shared" si="55"/>
        <v>17036</v>
      </c>
      <c r="P534" s="9">
        <f t="shared" si="56"/>
        <v>0.07089877835951135</v>
      </c>
      <c r="Q534" s="8">
        <f t="shared" si="57"/>
        <v>15280</v>
      </c>
      <c r="R534" s="8">
        <f t="shared" si="58"/>
        <v>-13980</v>
      </c>
    </row>
    <row r="535" spans="1:18" ht="12.75">
      <c r="A535" s="7">
        <v>35191</v>
      </c>
      <c r="B535" t="s">
        <v>536</v>
      </c>
      <c r="C535" s="8">
        <v>7997</v>
      </c>
      <c r="D535" s="8">
        <v>0</v>
      </c>
      <c r="E535" s="8">
        <v>0</v>
      </c>
      <c r="F535" s="8">
        <v>0</v>
      </c>
      <c r="G535" s="8">
        <v>0</v>
      </c>
      <c r="H535" s="8">
        <v>0</v>
      </c>
      <c r="I535" s="8">
        <v>0</v>
      </c>
      <c r="J535" s="8">
        <v>0</v>
      </c>
      <c r="K535" s="8">
        <v>3000</v>
      </c>
      <c r="L535" s="8">
        <v>0</v>
      </c>
      <c r="M535" s="8">
        <v>0</v>
      </c>
      <c r="N535" s="8">
        <f t="shared" si="54"/>
        <v>3000</v>
      </c>
      <c r="O535" s="8">
        <f t="shared" si="55"/>
        <v>4997</v>
      </c>
      <c r="P535" s="9">
        <f t="shared" si="56"/>
        <v>0.3751406777541578</v>
      </c>
      <c r="Q535" s="8">
        <f t="shared" si="57"/>
        <v>6664.166666666666</v>
      </c>
      <c r="R535" s="8">
        <f t="shared" si="58"/>
        <v>-3664.166666666666</v>
      </c>
    </row>
    <row r="536" spans="1:18" ht="12.75">
      <c r="A536" s="7">
        <v>35625</v>
      </c>
      <c r="B536" t="s">
        <v>537</v>
      </c>
      <c r="C536" s="8">
        <v>62788</v>
      </c>
      <c r="D536" s="8">
        <v>5232.33</v>
      </c>
      <c r="E536" s="8">
        <v>10464.66</v>
      </c>
      <c r="F536" s="8">
        <v>5232.33</v>
      </c>
      <c r="G536" s="8">
        <v>5232.33</v>
      </c>
      <c r="H536" s="8">
        <v>0</v>
      </c>
      <c r="I536" s="8">
        <v>5232.33</v>
      </c>
      <c r="J536" s="8">
        <v>5232.33</v>
      </c>
      <c r="K536" s="8">
        <v>5232.33</v>
      </c>
      <c r="L536" s="8">
        <v>0</v>
      </c>
      <c r="M536" s="8">
        <v>10464.66</v>
      </c>
      <c r="N536" s="8">
        <f t="shared" si="54"/>
        <v>52323.3</v>
      </c>
      <c r="O536" s="8">
        <f t="shared" si="55"/>
        <v>10464.699999999997</v>
      </c>
      <c r="P536" s="9">
        <f t="shared" si="56"/>
        <v>0.8333328024463273</v>
      </c>
      <c r="Q536" s="8">
        <f t="shared" si="57"/>
        <v>52323.33333333333</v>
      </c>
      <c r="R536" s="8">
        <f t="shared" si="58"/>
        <v>-0.03333333332557231</v>
      </c>
    </row>
    <row r="537" spans="1:18" ht="12.75">
      <c r="A537" s="7">
        <v>35200</v>
      </c>
      <c r="B537" t="s">
        <v>538</v>
      </c>
      <c r="C537" s="8">
        <v>22484</v>
      </c>
      <c r="D537" s="8">
        <v>0</v>
      </c>
      <c r="E537" s="8">
        <v>50</v>
      </c>
      <c r="F537" s="8">
        <v>50</v>
      </c>
      <c r="G537" s="8">
        <v>0</v>
      </c>
      <c r="H537" s="8">
        <v>350</v>
      </c>
      <c r="I537" s="8">
        <v>200</v>
      </c>
      <c r="J537" s="8">
        <v>0</v>
      </c>
      <c r="K537" s="8">
        <v>350</v>
      </c>
      <c r="L537" s="8">
        <v>0</v>
      </c>
      <c r="M537" s="8">
        <v>250</v>
      </c>
      <c r="N537" s="8">
        <f t="shared" si="54"/>
        <v>1250</v>
      </c>
      <c r="O537" s="8">
        <f t="shared" si="55"/>
        <v>21234</v>
      </c>
      <c r="P537" s="9">
        <f t="shared" si="56"/>
        <v>0.05559508984166518</v>
      </c>
      <c r="Q537" s="8">
        <f t="shared" si="57"/>
        <v>18736.666666666668</v>
      </c>
      <c r="R537" s="8">
        <f t="shared" si="58"/>
        <v>-17486.666666666668</v>
      </c>
    </row>
    <row r="538" spans="1:18" ht="12.75">
      <c r="A538" s="7">
        <v>35210</v>
      </c>
      <c r="B538" t="s">
        <v>539</v>
      </c>
      <c r="C538" s="8">
        <v>4111</v>
      </c>
      <c r="D538" s="8">
        <v>0</v>
      </c>
      <c r="E538" s="8">
        <v>832.58</v>
      </c>
      <c r="F538" s="8">
        <v>0</v>
      </c>
      <c r="G538" s="8">
        <v>0</v>
      </c>
      <c r="H538" s="8">
        <v>832.58</v>
      </c>
      <c r="I538" s="8">
        <v>0</v>
      </c>
      <c r="J538" s="8">
        <v>0</v>
      </c>
      <c r="K538" s="8">
        <v>832.58</v>
      </c>
      <c r="L538" s="8">
        <v>0</v>
      </c>
      <c r="M538" s="8">
        <v>0</v>
      </c>
      <c r="N538" s="8">
        <f t="shared" si="54"/>
        <v>2497.7400000000002</v>
      </c>
      <c r="O538" s="8">
        <f t="shared" si="55"/>
        <v>1613.2599999999998</v>
      </c>
      <c r="P538" s="9">
        <f t="shared" si="56"/>
        <v>0.6075747993189006</v>
      </c>
      <c r="Q538" s="8">
        <f t="shared" si="57"/>
        <v>3425.833333333333</v>
      </c>
      <c r="R538" s="8">
        <f t="shared" si="58"/>
        <v>-928.0933333333328</v>
      </c>
    </row>
    <row r="539" spans="1:18" ht="12.75">
      <c r="A539" s="7">
        <v>35370</v>
      </c>
      <c r="B539" t="s">
        <v>540</v>
      </c>
      <c r="C539" s="8">
        <v>57831</v>
      </c>
      <c r="D539" s="8">
        <v>4819.25</v>
      </c>
      <c r="E539" s="8">
        <v>0</v>
      </c>
      <c r="F539" s="8">
        <v>4819.25</v>
      </c>
      <c r="G539" s="8">
        <v>9663.5</v>
      </c>
      <c r="H539" s="8">
        <v>4819.25</v>
      </c>
      <c r="I539" s="8">
        <v>4819.25</v>
      </c>
      <c r="J539" s="8">
        <v>4819.25</v>
      </c>
      <c r="K539" s="8">
        <v>0</v>
      </c>
      <c r="L539" s="8">
        <v>4819.25</v>
      </c>
      <c r="M539" s="8">
        <v>9638.5</v>
      </c>
      <c r="N539" s="8">
        <f t="shared" si="54"/>
        <v>48217.5</v>
      </c>
      <c r="O539" s="8">
        <f t="shared" si="55"/>
        <v>9613.5</v>
      </c>
      <c r="P539" s="9">
        <f t="shared" si="56"/>
        <v>0.8337656274316543</v>
      </c>
      <c r="Q539" s="8">
        <f t="shared" si="57"/>
        <v>48192.5</v>
      </c>
      <c r="R539" s="8">
        <f t="shared" si="58"/>
        <v>25</v>
      </c>
    </row>
    <row r="540" spans="1:18" ht="12.75">
      <c r="A540" s="7">
        <v>35230</v>
      </c>
      <c r="B540" t="s">
        <v>541</v>
      </c>
      <c r="C540" s="8">
        <v>5729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  <c r="I540" s="8">
        <v>0</v>
      </c>
      <c r="J540" s="8">
        <v>0</v>
      </c>
      <c r="K540" s="8">
        <v>0</v>
      </c>
      <c r="L540" s="8">
        <v>0</v>
      </c>
      <c r="M540" s="8">
        <v>0</v>
      </c>
      <c r="N540" s="8">
        <f t="shared" si="54"/>
        <v>0</v>
      </c>
      <c r="O540" s="8">
        <f t="shared" si="55"/>
        <v>5729</v>
      </c>
      <c r="P540" s="9">
        <f t="shared" si="56"/>
        <v>0</v>
      </c>
      <c r="Q540" s="8">
        <f t="shared" si="57"/>
        <v>4774.166666666667</v>
      </c>
      <c r="R540" s="8">
        <f t="shared" si="58"/>
        <v>-4774.166666666667</v>
      </c>
    </row>
    <row r="541" spans="1:18" ht="12.75">
      <c r="A541" s="7">
        <v>35380</v>
      </c>
      <c r="B541" t="s">
        <v>542</v>
      </c>
      <c r="C541" s="8">
        <v>13343</v>
      </c>
      <c r="D541" s="8">
        <v>1111.99</v>
      </c>
      <c r="E541" s="8">
        <v>1111.91</v>
      </c>
      <c r="F541" s="8">
        <v>0</v>
      </c>
      <c r="G541" s="8">
        <v>1111.91</v>
      </c>
      <c r="H541" s="8">
        <v>2223.82</v>
      </c>
      <c r="I541" s="8">
        <v>1111.91</v>
      </c>
      <c r="J541" s="8">
        <v>1111.91</v>
      </c>
      <c r="K541" s="8">
        <v>0</v>
      </c>
      <c r="L541" s="8">
        <v>2223.82</v>
      </c>
      <c r="M541" s="8">
        <v>1111.91</v>
      </c>
      <c r="N541" s="8">
        <f t="shared" si="54"/>
        <v>11119.18</v>
      </c>
      <c r="O541" s="8">
        <f t="shared" si="55"/>
        <v>2223.8199999999997</v>
      </c>
      <c r="P541" s="9">
        <f t="shared" si="56"/>
        <v>0.8333343326088586</v>
      </c>
      <c r="Q541" s="8">
        <f t="shared" si="57"/>
        <v>11119.166666666668</v>
      </c>
      <c r="R541" s="8">
        <f t="shared" si="58"/>
        <v>0.013333333332411712</v>
      </c>
    </row>
    <row r="542" spans="1:18" ht="12.75">
      <c r="A542" s="7">
        <v>35123</v>
      </c>
      <c r="B542" t="s">
        <v>543</v>
      </c>
      <c r="C542" s="8">
        <v>2882</v>
      </c>
      <c r="D542" s="8">
        <v>0</v>
      </c>
      <c r="E542" s="8">
        <v>0</v>
      </c>
      <c r="F542" s="8">
        <v>0</v>
      </c>
      <c r="G542" s="8">
        <v>0</v>
      </c>
      <c r="H542" s="8">
        <v>0</v>
      </c>
      <c r="I542" s="8">
        <v>0</v>
      </c>
      <c r="J542" s="8">
        <v>0</v>
      </c>
      <c r="K542" s="8">
        <v>0</v>
      </c>
      <c r="L542" s="8">
        <v>0</v>
      </c>
      <c r="M542" s="8">
        <v>0</v>
      </c>
      <c r="N542" s="8">
        <f t="shared" si="54"/>
        <v>0</v>
      </c>
      <c r="O542" s="8">
        <f t="shared" si="55"/>
        <v>2882</v>
      </c>
      <c r="P542" s="9">
        <f t="shared" si="56"/>
        <v>0</v>
      </c>
      <c r="Q542" s="8">
        <f t="shared" si="57"/>
        <v>2401.6666666666665</v>
      </c>
      <c r="R542" s="8">
        <f t="shared" si="58"/>
        <v>-2401.6666666666665</v>
      </c>
    </row>
    <row r="543" spans="1:18" ht="12.75">
      <c r="A543" s="7">
        <v>35130</v>
      </c>
      <c r="B543" t="s">
        <v>544</v>
      </c>
      <c r="C543" s="8">
        <v>30496</v>
      </c>
      <c r="D543" s="8">
        <v>0</v>
      </c>
      <c r="E543" s="8">
        <v>1004</v>
      </c>
      <c r="F543" s="8">
        <v>1000</v>
      </c>
      <c r="G543" s="8">
        <v>0</v>
      </c>
      <c r="H543" s="8">
        <v>1500</v>
      </c>
      <c r="I543" s="8">
        <v>1968.9999999999998</v>
      </c>
      <c r="J543" s="8">
        <v>0</v>
      </c>
      <c r="K543" s="8">
        <v>0</v>
      </c>
      <c r="L543" s="8">
        <v>1065</v>
      </c>
      <c r="M543" s="8">
        <v>2510</v>
      </c>
      <c r="N543" s="8">
        <f t="shared" si="54"/>
        <v>9048</v>
      </c>
      <c r="O543" s="8">
        <f t="shared" si="55"/>
        <v>21448</v>
      </c>
      <c r="P543" s="9">
        <f t="shared" si="56"/>
        <v>0.296694648478489</v>
      </c>
      <c r="Q543" s="8">
        <f t="shared" si="57"/>
        <v>25413.333333333336</v>
      </c>
      <c r="R543" s="8">
        <f t="shared" si="58"/>
        <v>-16365.333333333336</v>
      </c>
    </row>
    <row r="544" spans="1:18" ht="12.75">
      <c r="A544" s="7">
        <v>35410</v>
      </c>
      <c r="B544" t="s">
        <v>545</v>
      </c>
      <c r="C544" s="8">
        <v>101604</v>
      </c>
      <c r="D544" s="8">
        <v>0</v>
      </c>
      <c r="E544" s="8">
        <v>12000</v>
      </c>
      <c r="F544" s="8">
        <v>2000</v>
      </c>
      <c r="G544" s="8">
        <v>1000</v>
      </c>
      <c r="H544" s="8">
        <v>8000</v>
      </c>
      <c r="I544" s="8">
        <v>3000</v>
      </c>
      <c r="J544" s="8">
        <v>0</v>
      </c>
      <c r="K544" s="8">
        <v>4500</v>
      </c>
      <c r="L544" s="8">
        <v>12500</v>
      </c>
      <c r="M544" s="8">
        <v>0</v>
      </c>
      <c r="N544" s="8">
        <f t="shared" si="54"/>
        <v>43000</v>
      </c>
      <c r="O544" s="8">
        <f t="shared" si="55"/>
        <v>58604</v>
      </c>
      <c r="P544" s="9">
        <f t="shared" si="56"/>
        <v>0.42321168457934727</v>
      </c>
      <c r="Q544" s="8">
        <f t="shared" si="57"/>
        <v>84670</v>
      </c>
      <c r="R544" s="8">
        <f t="shared" si="58"/>
        <v>-41670</v>
      </c>
    </row>
    <row r="545" spans="1:18" ht="12.75">
      <c r="A545" s="7">
        <v>35802</v>
      </c>
      <c r="B545" t="s">
        <v>546</v>
      </c>
      <c r="C545" s="8">
        <v>17687</v>
      </c>
      <c r="D545" s="8">
        <v>0</v>
      </c>
      <c r="E545" s="8">
        <v>0</v>
      </c>
      <c r="F545" s="8">
        <v>0</v>
      </c>
      <c r="G545" s="8">
        <v>0</v>
      </c>
      <c r="H545" s="8">
        <v>0</v>
      </c>
      <c r="I545" s="8">
        <v>0</v>
      </c>
      <c r="J545" s="8">
        <v>0</v>
      </c>
      <c r="K545" s="8">
        <v>2500</v>
      </c>
      <c r="L545" s="8">
        <v>0</v>
      </c>
      <c r="M545" s="8">
        <v>100</v>
      </c>
      <c r="N545" s="8">
        <f t="shared" si="54"/>
        <v>2600</v>
      </c>
      <c r="O545" s="8">
        <f t="shared" si="55"/>
        <v>15087</v>
      </c>
      <c r="P545" s="9">
        <f t="shared" si="56"/>
        <v>0.14700062192570815</v>
      </c>
      <c r="Q545" s="8">
        <f t="shared" si="57"/>
        <v>14739.166666666668</v>
      </c>
      <c r="R545" s="8">
        <f t="shared" si="58"/>
        <v>-12139.166666666668</v>
      </c>
    </row>
    <row r="546" spans="1:18" ht="12.75">
      <c r="A546" s="7">
        <v>35601</v>
      </c>
      <c r="B546" t="s">
        <v>547</v>
      </c>
      <c r="C546" s="8">
        <v>8272</v>
      </c>
      <c r="D546" s="8">
        <v>0</v>
      </c>
      <c r="E546" s="8">
        <v>0</v>
      </c>
      <c r="F546" s="8">
        <v>0</v>
      </c>
      <c r="G546" s="8">
        <v>0</v>
      </c>
      <c r="H546" s="8">
        <v>0</v>
      </c>
      <c r="I546" s="8">
        <v>0</v>
      </c>
      <c r="J546" s="8">
        <v>0</v>
      </c>
      <c r="K546" s="8">
        <v>0</v>
      </c>
      <c r="L546" s="8">
        <v>0</v>
      </c>
      <c r="M546" s="8">
        <v>0</v>
      </c>
      <c r="N546" s="8">
        <f t="shared" si="54"/>
        <v>0</v>
      </c>
      <c r="O546" s="8">
        <f t="shared" si="55"/>
        <v>8272</v>
      </c>
      <c r="P546" s="9">
        <f t="shared" si="56"/>
        <v>0</v>
      </c>
      <c r="Q546" s="8">
        <f t="shared" si="57"/>
        <v>6893.333333333334</v>
      </c>
      <c r="R546" s="8">
        <f t="shared" si="58"/>
        <v>-6893.333333333334</v>
      </c>
    </row>
    <row r="547" spans="1:18" ht="12.75">
      <c r="A547" s="7">
        <v>35254</v>
      </c>
      <c r="B547" t="s">
        <v>548</v>
      </c>
      <c r="C547" s="8">
        <v>7357</v>
      </c>
      <c r="D547" s="8">
        <v>615</v>
      </c>
      <c r="E547" s="8">
        <v>615</v>
      </c>
      <c r="F547" s="8">
        <v>0</v>
      </c>
      <c r="G547" s="8">
        <v>1100</v>
      </c>
      <c r="H547" s="8">
        <v>625</v>
      </c>
      <c r="I547" s="8">
        <v>615</v>
      </c>
      <c r="J547" s="8">
        <v>650</v>
      </c>
      <c r="K547" s="8">
        <v>500</v>
      </c>
      <c r="L547" s="8">
        <v>300</v>
      </c>
      <c r="M547" s="8">
        <v>200</v>
      </c>
      <c r="N547" s="8">
        <f t="shared" si="54"/>
        <v>5220</v>
      </c>
      <c r="O547" s="8">
        <f t="shared" si="55"/>
        <v>2137</v>
      </c>
      <c r="P547" s="9">
        <f t="shared" si="56"/>
        <v>0.7095283403561234</v>
      </c>
      <c r="Q547" s="8">
        <f t="shared" si="57"/>
        <v>6130.833333333334</v>
      </c>
      <c r="R547" s="8">
        <f t="shared" si="58"/>
        <v>-910.8333333333339</v>
      </c>
    </row>
    <row r="548" spans="1:18" ht="12.75">
      <c r="A548" s="7">
        <v>35420</v>
      </c>
      <c r="B548" t="s">
        <v>549</v>
      </c>
      <c r="C548" s="8">
        <v>20461</v>
      </c>
      <c r="D548" s="8">
        <v>339.3</v>
      </c>
      <c r="E548" s="8">
        <v>1348.66</v>
      </c>
      <c r="F548" s="8">
        <v>0</v>
      </c>
      <c r="G548" s="8">
        <v>0</v>
      </c>
      <c r="H548" s="8">
        <v>0</v>
      </c>
      <c r="I548" s="8">
        <v>0</v>
      </c>
      <c r="J548" s="8">
        <v>0</v>
      </c>
      <c r="K548" s="8">
        <v>1813.87</v>
      </c>
      <c r="L548" s="8">
        <v>0</v>
      </c>
      <c r="M548" s="8">
        <v>1771.25</v>
      </c>
      <c r="N548" s="8">
        <f t="shared" si="54"/>
        <v>5273.08</v>
      </c>
      <c r="O548" s="8">
        <f t="shared" si="55"/>
        <v>15187.92</v>
      </c>
      <c r="P548" s="9">
        <f t="shared" si="56"/>
        <v>0.25771369923268655</v>
      </c>
      <c r="Q548" s="8">
        <f t="shared" si="57"/>
        <v>17050.833333333332</v>
      </c>
      <c r="R548" s="8">
        <f t="shared" si="58"/>
        <v>-11777.753333333332</v>
      </c>
    </row>
    <row r="549" spans="1:18" ht="12.75">
      <c r="A549" s="7">
        <v>35461</v>
      </c>
      <c r="B549" t="s">
        <v>550</v>
      </c>
      <c r="C549" s="8">
        <v>682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  <c r="I549" s="8">
        <v>0</v>
      </c>
      <c r="J549" s="8">
        <v>0</v>
      </c>
      <c r="K549" s="8">
        <v>0</v>
      </c>
      <c r="L549" s="8">
        <v>0</v>
      </c>
      <c r="M549" s="8">
        <v>0</v>
      </c>
      <c r="N549" s="8">
        <f t="shared" si="54"/>
        <v>0</v>
      </c>
      <c r="O549" s="8">
        <f t="shared" si="55"/>
        <v>682</v>
      </c>
      <c r="P549" s="9">
        <f t="shared" si="56"/>
        <v>0</v>
      </c>
      <c r="Q549" s="8">
        <f t="shared" si="57"/>
        <v>568.3333333333334</v>
      </c>
      <c r="R549" s="8">
        <f t="shared" si="58"/>
        <v>-568.3333333333334</v>
      </c>
    </row>
    <row r="550" spans="1:18" ht="12.75">
      <c r="A550" s="7">
        <v>35280</v>
      </c>
      <c r="B550" t="s">
        <v>551</v>
      </c>
      <c r="C550" s="8">
        <v>21370</v>
      </c>
      <c r="D550" s="8">
        <v>0</v>
      </c>
      <c r="E550" s="8">
        <v>1900</v>
      </c>
      <c r="F550" s="8">
        <v>0</v>
      </c>
      <c r="G550" s="8">
        <v>0</v>
      </c>
      <c r="H550" s="8">
        <v>1488</v>
      </c>
      <c r="I550" s="8">
        <v>2000</v>
      </c>
      <c r="J550" s="8">
        <v>0</v>
      </c>
      <c r="K550" s="8">
        <v>2000</v>
      </c>
      <c r="L550" s="8">
        <v>0</v>
      </c>
      <c r="M550" s="8">
        <v>4968.25</v>
      </c>
      <c r="N550" s="8">
        <f t="shared" si="54"/>
        <v>12356.25</v>
      </c>
      <c r="O550" s="8">
        <f t="shared" si="55"/>
        <v>9013.75</v>
      </c>
      <c r="P550" s="9">
        <f t="shared" si="56"/>
        <v>0.5782054281703323</v>
      </c>
      <c r="Q550" s="8">
        <f t="shared" si="57"/>
        <v>17808.333333333332</v>
      </c>
      <c r="R550" s="8">
        <f t="shared" si="58"/>
        <v>-5452.083333333332</v>
      </c>
    </row>
    <row r="551" spans="1:18" ht="12.75">
      <c r="A551" s="7">
        <v>35293</v>
      </c>
      <c r="B551" t="s">
        <v>552</v>
      </c>
      <c r="C551" s="8">
        <v>2358</v>
      </c>
      <c r="D551" s="8">
        <v>0</v>
      </c>
      <c r="E551" s="8">
        <v>0</v>
      </c>
      <c r="F551" s="8">
        <v>0</v>
      </c>
      <c r="G551" s="8">
        <v>0</v>
      </c>
      <c r="H551" s="8">
        <v>0</v>
      </c>
      <c r="I551" s="8">
        <v>0</v>
      </c>
      <c r="J551" s="8">
        <v>0</v>
      </c>
      <c r="K551" s="8">
        <v>0</v>
      </c>
      <c r="L551" s="8">
        <v>0</v>
      </c>
      <c r="M551" s="8">
        <v>0</v>
      </c>
      <c r="N551" s="8">
        <f t="shared" si="54"/>
        <v>0</v>
      </c>
      <c r="O551" s="8">
        <f t="shared" si="55"/>
        <v>2358</v>
      </c>
      <c r="P551" s="9">
        <f t="shared" si="56"/>
        <v>0</v>
      </c>
      <c r="Q551" s="8">
        <f t="shared" si="57"/>
        <v>1965</v>
      </c>
      <c r="R551" s="8">
        <f t="shared" si="58"/>
        <v>-1965</v>
      </c>
    </row>
    <row r="552" spans="1:18" ht="12.75">
      <c r="A552" s="7">
        <v>35440</v>
      </c>
      <c r="B552" t="s">
        <v>553</v>
      </c>
      <c r="C552" s="8">
        <v>8211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  <c r="I552" s="8">
        <v>0</v>
      </c>
      <c r="J552" s="8">
        <v>0</v>
      </c>
      <c r="K552" s="8">
        <v>0</v>
      </c>
      <c r="L552" s="8">
        <v>0</v>
      </c>
      <c r="M552" s="8">
        <v>0</v>
      </c>
      <c r="N552" s="8">
        <f t="shared" si="54"/>
        <v>0</v>
      </c>
      <c r="O552" s="8">
        <f t="shared" si="55"/>
        <v>8211</v>
      </c>
      <c r="P552" s="9">
        <f t="shared" si="56"/>
        <v>0</v>
      </c>
      <c r="Q552" s="8">
        <f t="shared" si="57"/>
        <v>6842.5</v>
      </c>
      <c r="R552" s="8">
        <f t="shared" si="58"/>
        <v>-6842.5</v>
      </c>
    </row>
    <row r="553" spans="1:18" ht="12.75">
      <c r="A553" s="7">
        <v>35310</v>
      </c>
      <c r="B553" t="s">
        <v>554</v>
      </c>
      <c r="C553" s="8">
        <v>19772</v>
      </c>
      <c r="D553" s="8">
        <v>1647.67</v>
      </c>
      <c r="E553" s="8">
        <v>1647.67</v>
      </c>
      <c r="F553" s="8">
        <v>1647.67</v>
      </c>
      <c r="G553" s="8">
        <v>1647.67</v>
      </c>
      <c r="H553" s="8">
        <v>1647.67</v>
      </c>
      <c r="I553" s="8">
        <v>1647.67</v>
      </c>
      <c r="J553" s="8">
        <v>1647.67</v>
      </c>
      <c r="K553" s="8">
        <v>1647.67</v>
      </c>
      <c r="L553" s="8">
        <v>1647.67</v>
      </c>
      <c r="M553" s="8">
        <v>1647.67</v>
      </c>
      <c r="N553" s="8">
        <f t="shared" si="54"/>
        <v>16476.7</v>
      </c>
      <c r="O553" s="8">
        <f t="shared" si="55"/>
        <v>3295.2999999999993</v>
      </c>
      <c r="P553" s="9">
        <f t="shared" si="56"/>
        <v>0.8333350192190978</v>
      </c>
      <c r="Q553" s="8">
        <f t="shared" si="57"/>
        <v>16476.666666666668</v>
      </c>
      <c r="R553" s="8">
        <f t="shared" si="58"/>
        <v>0.03333333333284827</v>
      </c>
    </row>
    <row r="554" spans="1:18" ht="12.75">
      <c r="A554" s="7">
        <v>35520</v>
      </c>
      <c r="B554" t="s">
        <v>555</v>
      </c>
      <c r="C554" s="8">
        <v>19428</v>
      </c>
      <c r="D554" s="8">
        <v>0</v>
      </c>
      <c r="E554" s="8">
        <v>0</v>
      </c>
      <c r="F554" s="8">
        <v>3238</v>
      </c>
      <c r="G554" s="8">
        <v>3238</v>
      </c>
      <c r="H554" s="8">
        <v>3238</v>
      </c>
      <c r="I554" s="8">
        <v>0</v>
      </c>
      <c r="J554" s="8">
        <v>0</v>
      </c>
      <c r="K554" s="8">
        <v>0</v>
      </c>
      <c r="L554" s="8">
        <v>3238</v>
      </c>
      <c r="M554" s="8">
        <v>0</v>
      </c>
      <c r="N554" s="8">
        <f t="shared" si="54"/>
        <v>12952</v>
      </c>
      <c r="O554" s="8">
        <f t="shared" si="55"/>
        <v>6476</v>
      </c>
      <c r="P554" s="9">
        <f t="shared" si="56"/>
        <v>0.6666666666666666</v>
      </c>
      <c r="Q554" s="8">
        <f t="shared" si="57"/>
        <v>16190</v>
      </c>
      <c r="R554" s="8">
        <f t="shared" si="58"/>
        <v>-3238</v>
      </c>
    </row>
    <row r="555" spans="1:18" ht="12.75">
      <c r="A555" s="7">
        <v>35295</v>
      </c>
      <c r="B555" t="s">
        <v>556</v>
      </c>
      <c r="C555" s="8">
        <v>1297</v>
      </c>
      <c r="D555" s="8">
        <v>200</v>
      </c>
      <c r="E555" s="8">
        <v>200</v>
      </c>
      <c r="F555" s="8">
        <v>200</v>
      </c>
      <c r="G555" s="8">
        <v>129</v>
      </c>
      <c r="H555" s="8">
        <v>200</v>
      </c>
      <c r="I555" s="8">
        <v>192</v>
      </c>
      <c r="J555" s="8">
        <v>176</v>
      </c>
      <c r="K555" s="8">
        <v>0</v>
      </c>
      <c r="L555" s="8">
        <v>0</v>
      </c>
      <c r="M555" s="8">
        <v>0</v>
      </c>
      <c r="N555" s="8">
        <f t="shared" si="54"/>
        <v>1297</v>
      </c>
      <c r="O555" s="8">
        <f t="shared" si="55"/>
        <v>0</v>
      </c>
      <c r="P555" s="9">
        <f t="shared" si="56"/>
        <v>1</v>
      </c>
      <c r="Q555" s="8">
        <f t="shared" si="57"/>
        <v>1080.8333333333333</v>
      </c>
      <c r="R555" s="8">
        <f t="shared" si="58"/>
        <v>216.16666666666674</v>
      </c>
    </row>
    <row r="556" spans="1:18" ht="12.75">
      <c r="A556" s="7">
        <v>35740</v>
      </c>
      <c r="B556" t="s">
        <v>557</v>
      </c>
      <c r="C556" s="8">
        <v>19267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  <c r="I556" s="8">
        <v>0</v>
      </c>
      <c r="J556" s="8">
        <v>0</v>
      </c>
      <c r="K556" s="8">
        <v>0</v>
      </c>
      <c r="L556" s="8">
        <v>0</v>
      </c>
      <c r="M556" s="8">
        <v>9349</v>
      </c>
      <c r="N556" s="8">
        <f t="shared" si="54"/>
        <v>9349</v>
      </c>
      <c r="O556" s="8">
        <f t="shared" si="55"/>
        <v>9918</v>
      </c>
      <c r="P556" s="9">
        <f t="shared" si="56"/>
        <v>0.48523381948409194</v>
      </c>
      <c r="Q556" s="8">
        <f t="shared" si="57"/>
        <v>16055.833333333332</v>
      </c>
      <c r="R556" s="8">
        <f t="shared" si="58"/>
        <v>-6706.833333333332</v>
      </c>
    </row>
    <row r="557" spans="1:18" ht="12.75">
      <c r="A557" s="7">
        <v>35627</v>
      </c>
      <c r="B557" t="s">
        <v>558</v>
      </c>
      <c r="C557" s="8">
        <v>3676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  <c r="I557" s="8">
        <v>0</v>
      </c>
      <c r="J557" s="8">
        <v>0</v>
      </c>
      <c r="K557" s="8">
        <v>0</v>
      </c>
      <c r="L557" s="8">
        <v>0</v>
      </c>
      <c r="M557" s="8">
        <v>0</v>
      </c>
      <c r="N557" s="8">
        <f t="shared" si="54"/>
        <v>0</v>
      </c>
      <c r="O557" s="8">
        <f t="shared" si="55"/>
        <v>3676</v>
      </c>
      <c r="P557" s="9">
        <f t="shared" si="56"/>
        <v>0</v>
      </c>
      <c r="Q557" s="8">
        <f t="shared" si="57"/>
        <v>3063.333333333333</v>
      </c>
      <c r="R557" s="8">
        <f t="shared" si="58"/>
        <v>-3063.333333333333</v>
      </c>
    </row>
    <row r="558" spans="1:18" ht="12.75">
      <c r="A558" s="7">
        <v>35256</v>
      </c>
      <c r="B558" t="s">
        <v>559</v>
      </c>
      <c r="C558" s="8">
        <v>4631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  <c r="I558" s="8">
        <v>0</v>
      </c>
      <c r="J558" s="8">
        <v>0</v>
      </c>
      <c r="K558" s="8">
        <v>0</v>
      </c>
      <c r="L558" s="8">
        <v>0</v>
      </c>
      <c r="M558" s="8">
        <v>20</v>
      </c>
      <c r="N558" s="8">
        <f t="shared" si="54"/>
        <v>20</v>
      </c>
      <c r="O558" s="8">
        <f t="shared" si="55"/>
        <v>4611</v>
      </c>
      <c r="P558" s="9">
        <f t="shared" si="56"/>
        <v>0.004318721658389117</v>
      </c>
      <c r="Q558" s="8">
        <f t="shared" si="57"/>
        <v>3859.166666666667</v>
      </c>
      <c r="R558" s="8">
        <f t="shared" si="58"/>
        <v>-3839.166666666667</v>
      </c>
    </row>
    <row r="559" spans="1:18" ht="12.75">
      <c r="A559" s="7">
        <v>35470</v>
      </c>
      <c r="B559" t="s">
        <v>560</v>
      </c>
      <c r="C559" s="8">
        <v>94723</v>
      </c>
      <c r="D559" s="8">
        <v>0</v>
      </c>
      <c r="E559" s="8">
        <v>0</v>
      </c>
      <c r="F559" s="8">
        <v>0</v>
      </c>
      <c r="G559" s="8">
        <v>19723</v>
      </c>
      <c r="H559" s="8">
        <v>0</v>
      </c>
      <c r="I559" s="8">
        <v>0</v>
      </c>
      <c r="J559" s="8">
        <v>25000</v>
      </c>
      <c r="K559" s="8">
        <v>0</v>
      </c>
      <c r="L559" s="8">
        <v>25000</v>
      </c>
      <c r="M559" s="8">
        <v>0</v>
      </c>
      <c r="N559" s="8">
        <f t="shared" si="54"/>
        <v>69723</v>
      </c>
      <c r="O559" s="8">
        <f t="shared" si="55"/>
        <v>25000</v>
      </c>
      <c r="P559" s="9">
        <f t="shared" si="56"/>
        <v>0.7360725483779019</v>
      </c>
      <c r="Q559" s="8">
        <f t="shared" si="57"/>
        <v>78935.83333333333</v>
      </c>
      <c r="R559" s="8">
        <f t="shared" si="58"/>
        <v>-9212.833333333328</v>
      </c>
    </row>
    <row r="560" spans="1:18" ht="12.75">
      <c r="A560" s="7">
        <v>35570</v>
      </c>
      <c r="B560" t="s">
        <v>561</v>
      </c>
      <c r="C560" s="8">
        <v>86533</v>
      </c>
      <c r="D560" s="8">
        <v>0</v>
      </c>
      <c r="E560" s="8">
        <v>7211.08</v>
      </c>
      <c r="F560" s="8">
        <v>2000</v>
      </c>
      <c r="G560" s="8">
        <v>5211.08</v>
      </c>
      <c r="H560" s="8">
        <v>7211.080000000001</v>
      </c>
      <c r="I560" s="8">
        <v>6000</v>
      </c>
      <c r="J560" s="8">
        <v>7211.080000000001</v>
      </c>
      <c r="K560" s="8">
        <v>6211.08</v>
      </c>
      <c r="L560" s="8">
        <v>7500.000000000001</v>
      </c>
      <c r="M560" s="8">
        <v>0</v>
      </c>
      <c r="N560" s="8">
        <f t="shared" si="54"/>
        <v>48555.4</v>
      </c>
      <c r="O560" s="8">
        <f t="shared" si="55"/>
        <v>37977.6</v>
      </c>
      <c r="P560" s="9">
        <f t="shared" si="56"/>
        <v>0.5611200351311061</v>
      </c>
      <c r="Q560" s="8">
        <f t="shared" si="57"/>
        <v>72110.83333333333</v>
      </c>
      <c r="R560" s="8">
        <f t="shared" si="58"/>
        <v>-23555.433333333327</v>
      </c>
    </row>
    <row r="561" spans="1:18" ht="12.75">
      <c r="A561" s="7">
        <v>35890</v>
      </c>
      <c r="B561" t="s">
        <v>562</v>
      </c>
      <c r="C561" s="8">
        <v>12965</v>
      </c>
      <c r="D561" s="8">
        <v>363.33</v>
      </c>
      <c r="E561" s="8">
        <v>363.33</v>
      </c>
      <c r="F561" s="8">
        <v>363.33</v>
      </c>
      <c r="G561" s="8">
        <v>363.33</v>
      </c>
      <c r="H561" s="8">
        <v>363.33</v>
      </c>
      <c r="I561" s="8">
        <v>0</v>
      </c>
      <c r="J561" s="8">
        <v>726.66</v>
      </c>
      <c r="K561" s="8">
        <v>363.33</v>
      </c>
      <c r="L561" s="8">
        <v>0</v>
      </c>
      <c r="M561" s="8">
        <v>726.66</v>
      </c>
      <c r="N561" s="8">
        <f t="shared" si="54"/>
        <v>3633.2999999999997</v>
      </c>
      <c r="O561" s="8">
        <f t="shared" si="55"/>
        <v>9331.7</v>
      </c>
      <c r="P561" s="9">
        <f t="shared" si="56"/>
        <v>0.2802391052834554</v>
      </c>
      <c r="Q561" s="8">
        <f t="shared" si="57"/>
        <v>10804.166666666668</v>
      </c>
      <c r="R561" s="8">
        <f t="shared" si="58"/>
        <v>-7170.866666666669</v>
      </c>
    </row>
    <row r="562" spans="1:18" ht="12.75">
      <c r="A562" s="7">
        <v>35580</v>
      </c>
      <c r="B562" t="s">
        <v>563</v>
      </c>
      <c r="C562" s="8">
        <v>7167</v>
      </c>
      <c r="D562" s="8">
        <v>0</v>
      </c>
      <c r="E562" s="8">
        <v>0</v>
      </c>
      <c r="F562" s="8">
        <v>0</v>
      </c>
      <c r="G562" s="8">
        <v>0</v>
      </c>
      <c r="H562" s="8">
        <v>0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f t="shared" si="54"/>
        <v>0</v>
      </c>
      <c r="O562" s="8">
        <f t="shared" si="55"/>
        <v>7167</v>
      </c>
      <c r="P562" s="9">
        <f t="shared" si="56"/>
        <v>0</v>
      </c>
      <c r="Q562" s="8">
        <f t="shared" si="57"/>
        <v>5972.5</v>
      </c>
      <c r="R562" s="8">
        <f t="shared" si="58"/>
        <v>-5972.5</v>
      </c>
    </row>
    <row r="563" spans="1:18" ht="12.75">
      <c r="A563" s="7">
        <v>35590</v>
      </c>
      <c r="B563" t="s">
        <v>564</v>
      </c>
      <c r="C563" s="8">
        <v>29014</v>
      </c>
      <c r="D563" s="8">
        <v>0</v>
      </c>
      <c r="E563" s="8">
        <v>330.75</v>
      </c>
      <c r="F563" s="8">
        <v>0</v>
      </c>
      <c r="G563" s="8">
        <v>661.5</v>
      </c>
      <c r="H563" s="8">
        <v>0</v>
      </c>
      <c r="I563" s="8">
        <v>1661.5</v>
      </c>
      <c r="J563" s="8">
        <v>830.75</v>
      </c>
      <c r="K563" s="8">
        <v>13440.33</v>
      </c>
      <c r="L563" s="8">
        <v>0</v>
      </c>
      <c r="M563" s="8">
        <v>4835.67</v>
      </c>
      <c r="N563" s="8">
        <f t="shared" si="54"/>
        <v>21760.5</v>
      </c>
      <c r="O563" s="8">
        <f t="shared" si="55"/>
        <v>7253.5</v>
      </c>
      <c r="P563" s="9">
        <f t="shared" si="56"/>
        <v>0.75</v>
      </c>
      <c r="Q563" s="8">
        <f t="shared" si="57"/>
        <v>24178.333333333336</v>
      </c>
      <c r="R563" s="8">
        <f t="shared" si="58"/>
        <v>-2417.8333333333358</v>
      </c>
    </row>
    <row r="564" spans="1:18" ht="12.75">
      <c r="A564" s="7">
        <v>35623</v>
      </c>
      <c r="B564" t="s">
        <v>565</v>
      </c>
      <c r="C564" s="8">
        <v>4955</v>
      </c>
      <c r="D564" s="8">
        <v>0</v>
      </c>
      <c r="E564" s="8">
        <v>0</v>
      </c>
      <c r="F564" s="8">
        <v>300</v>
      </c>
      <c r="G564" s="8">
        <v>0</v>
      </c>
      <c r="H564" s="8">
        <v>0</v>
      </c>
      <c r="I564" s="8">
        <v>0</v>
      </c>
      <c r="J564" s="8">
        <v>300</v>
      </c>
      <c r="K564" s="8">
        <v>0</v>
      </c>
      <c r="L564" s="8">
        <v>0</v>
      </c>
      <c r="M564" s="8">
        <v>0</v>
      </c>
      <c r="N564" s="8">
        <f t="shared" si="54"/>
        <v>600</v>
      </c>
      <c r="O564" s="8">
        <f t="shared" si="55"/>
        <v>4355</v>
      </c>
      <c r="P564" s="9">
        <f t="shared" si="56"/>
        <v>0.12108980827447023</v>
      </c>
      <c r="Q564" s="8">
        <f t="shared" si="57"/>
        <v>4129.166666666667</v>
      </c>
      <c r="R564" s="8">
        <f t="shared" si="58"/>
        <v>-3529.166666666667</v>
      </c>
    </row>
    <row r="565" spans="1:18" ht="12.75">
      <c r="A565" s="7">
        <v>35604</v>
      </c>
      <c r="B565" t="s">
        <v>566</v>
      </c>
      <c r="C565" s="8">
        <v>1346</v>
      </c>
      <c r="D565" s="8">
        <v>0</v>
      </c>
      <c r="E565" s="8">
        <v>0</v>
      </c>
      <c r="F565" s="8">
        <v>600</v>
      </c>
      <c r="G565" s="8">
        <v>0</v>
      </c>
      <c r="H565" s="8">
        <v>0</v>
      </c>
      <c r="I565" s="8">
        <v>0</v>
      </c>
      <c r="J565" s="8">
        <v>0</v>
      </c>
      <c r="K565" s="8">
        <v>0</v>
      </c>
      <c r="L565" s="8">
        <v>0</v>
      </c>
      <c r="M565" s="8">
        <v>0</v>
      </c>
      <c r="N565" s="8">
        <f t="shared" si="54"/>
        <v>600</v>
      </c>
      <c r="O565" s="8">
        <f t="shared" si="55"/>
        <v>746</v>
      </c>
      <c r="P565" s="9">
        <f t="shared" si="56"/>
        <v>0.4457652303120357</v>
      </c>
      <c r="Q565" s="8">
        <f t="shared" si="57"/>
        <v>1121.6666666666667</v>
      </c>
      <c r="R565" s="8">
        <f t="shared" si="58"/>
        <v>-521.6666666666667</v>
      </c>
    </row>
    <row r="566" spans="1:18" ht="12.75">
      <c r="A566" s="7">
        <v>35650</v>
      </c>
      <c r="B566" t="s">
        <v>567</v>
      </c>
      <c r="C566" s="8">
        <v>19825</v>
      </c>
      <c r="D566" s="8">
        <v>0</v>
      </c>
      <c r="E566" s="8">
        <v>0</v>
      </c>
      <c r="F566" s="8">
        <v>0</v>
      </c>
      <c r="G566" s="8">
        <v>0</v>
      </c>
      <c r="H566" s="8">
        <v>0</v>
      </c>
      <c r="I566" s="8">
        <v>0</v>
      </c>
      <c r="J566" s="8">
        <v>0</v>
      </c>
      <c r="K566" s="8">
        <v>0</v>
      </c>
      <c r="L566" s="8">
        <v>0</v>
      </c>
      <c r="M566" s="8">
        <v>200</v>
      </c>
      <c r="N566" s="8">
        <f t="shared" si="54"/>
        <v>200</v>
      </c>
      <c r="O566" s="8">
        <f t="shared" si="55"/>
        <v>19625</v>
      </c>
      <c r="P566" s="9">
        <f t="shared" si="56"/>
        <v>0.01008827238335435</v>
      </c>
      <c r="Q566" s="8">
        <f t="shared" si="57"/>
        <v>16520.833333333332</v>
      </c>
      <c r="R566" s="8">
        <f t="shared" si="58"/>
        <v>-16320.833333333332</v>
      </c>
    </row>
    <row r="567" spans="1:18" ht="12.75">
      <c r="A567" s="7">
        <v>35800</v>
      </c>
      <c r="B567" t="s">
        <v>568</v>
      </c>
      <c r="C567" s="8">
        <v>18722</v>
      </c>
      <c r="D567" s="8">
        <v>250</v>
      </c>
      <c r="E567" s="8">
        <v>0</v>
      </c>
      <c r="F567" s="8">
        <v>0</v>
      </c>
      <c r="G567" s="8">
        <v>450</v>
      </c>
      <c r="H567" s="8">
        <v>0</v>
      </c>
      <c r="I567" s="8">
        <v>0</v>
      </c>
      <c r="J567" s="8">
        <v>450</v>
      </c>
      <c r="K567" s="8">
        <v>0</v>
      </c>
      <c r="L567" s="8">
        <v>450</v>
      </c>
      <c r="M567" s="8">
        <v>0</v>
      </c>
      <c r="N567" s="8">
        <f t="shared" si="54"/>
        <v>1600</v>
      </c>
      <c r="O567" s="8">
        <f t="shared" si="55"/>
        <v>17122</v>
      </c>
      <c r="P567" s="9">
        <f t="shared" si="56"/>
        <v>0.08546095502617242</v>
      </c>
      <c r="Q567" s="8">
        <f t="shared" si="57"/>
        <v>15601.666666666668</v>
      </c>
      <c r="R567" s="8">
        <f t="shared" si="58"/>
        <v>-14001.666666666668</v>
      </c>
    </row>
    <row r="568" spans="1:18" ht="12.75">
      <c r="A568" s="7">
        <v>35660</v>
      </c>
      <c r="B568" t="s">
        <v>569</v>
      </c>
      <c r="C568" s="8">
        <v>12685</v>
      </c>
      <c r="D568" s="8">
        <v>0</v>
      </c>
      <c r="E568" s="8">
        <v>0</v>
      </c>
      <c r="F568" s="8">
        <v>0</v>
      </c>
      <c r="G568" s="8">
        <v>2500</v>
      </c>
      <c r="H568" s="8">
        <v>0</v>
      </c>
      <c r="I568" s="8">
        <v>0</v>
      </c>
      <c r="J568" s="8">
        <v>0</v>
      </c>
      <c r="K568" s="8">
        <v>0</v>
      </c>
      <c r="L568" s="8">
        <v>0</v>
      </c>
      <c r="M568" s="8">
        <v>0</v>
      </c>
      <c r="N568" s="8">
        <f t="shared" si="54"/>
        <v>2500</v>
      </c>
      <c r="O568" s="8">
        <f t="shared" si="55"/>
        <v>10185</v>
      </c>
      <c r="P568" s="9">
        <f t="shared" si="56"/>
        <v>0.1970831690973591</v>
      </c>
      <c r="Q568" s="8">
        <f t="shared" si="57"/>
        <v>10570.833333333332</v>
      </c>
      <c r="R568" s="8">
        <f t="shared" si="58"/>
        <v>-8070.833333333332</v>
      </c>
    </row>
    <row r="569" spans="1:18" ht="12.75">
      <c r="A569" s="7">
        <v>35803</v>
      </c>
      <c r="B569" t="s">
        <v>570</v>
      </c>
      <c r="C569" s="8">
        <v>9011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  <c r="I569" s="8">
        <v>0</v>
      </c>
      <c r="J569" s="8">
        <v>0</v>
      </c>
      <c r="K569" s="8">
        <v>0</v>
      </c>
      <c r="L569" s="8">
        <v>0</v>
      </c>
      <c r="M569" s="8">
        <v>490</v>
      </c>
      <c r="N569" s="8">
        <f t="shared" si="54"/>
        <v>490</v>
      </c>
      <c r="O569" s="8">
        <f t="shared" si="55"/>
        <v>8521</v>
      </c>
      <c r="P569" s="9">
        <f t="shared" si="56"/>
        <v>0.05437798246587504</v>
      </c>
      <c r="Q569" s="8">
        <f t="shared" si="57"/>
        <v>7509.166666666666</v>
      </c>
      <c r="R569" s="8">
        <f t="shared" si="58"/>
        <v>-7019.166666666666</v>
      </c>
    </row>
    <row r="570" spans="1:18" ht="12.75">
      <c r="A570" s="7">
        <v>35703</v>
      </c>
      <c r="B570" t="s">
        <v>571</v>
      </c>
      <c r="C570" s="8">
        <v>1567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  <c r="I570" s="8">
        <v>0</v>
      </c>
      <c r="J570" s="8">
        <v>0</v>
      </c>
      <c r="K570" s="8">
        <v>0</v>
      </c>
      <c r="L570" s="8">
        <v>0</v>
      </c>
      <c r="M570" s="8">
        <v>0</v>
      </c>
      <c r="N570" s="8">
        <f t="shared" si="54"/>
        <v>0</v>
      </c>
      <c r="O570" s="8">
        <f t="shared" si="55"/>
        <v>1567</v>
      </c>
      <c r="P570" s="9">
        <f t="shared" si="56"/>
        <v>0</v>
      </c>
      <c r="Q570" s="8">
        <f t="shared" si="57"/>
        <v>1305.8333333333335</v>
      </c>
      <c r="R570" s="8">
        <f t="shared" si="58"/>
        <v>-1305.8333333333335</v>
      </c>
    </row>
    <row r="571" spans="1:18" ht="12.75">
      <c r="A571" s="7">
        <v>35670</v>
      </c>
      <c r="B571" t="s">
        <v>572</v>
      </c>
      <c r="C571" s="8">
        <v>26695</v>
      </c>
      <c r="D571" s="8">
        <v>0</v>
      </c>
      <c r="E571" s="8">
        <v>2225</v>
      </c>
      <c r="F571" s="8">
        <v>2225</v>
      </c>
      <c r="G571" s="8">
        <v>1974.17</v>
      </c>
      <c r="H571" s="8">
        <v>2225</v>
      </c>
      <c r="I571" s="8">
        <v>2225</v>
      </c>
      <c r="J571" s="8">
        <v>1799.25</v>
      </c>
      <c r="K571" s="8">
        <v>1304.25</v>
      </c>
      <c r="L571" s="8">
        <v>2225</v>
      </c>
      <c r="M571" s="8">
        <v>1800</v>
      </c>
      <c r="N571" s="8">
        <f t="shared" si="54"/>
        <v>18002.67</v>
      </c>
      <c r="O571" s="8">
        <f t="shared" si="55"/>
        <v>8692.330000000002</v>
      </c>
      <c r="P571" s="9">
        <f t="shared" si="56"/>
        <v>0.6743835924330398</v>
      </c>
      <c r="Q571" s="8">
        <f t="shared" si="57"/>
        <v>22245.833333333336</v>
      </c>
      <c r="R571" s="8">
        <f t="shared" si="58"/>
        <v>-4243.1633333333375</v>
      </c>
    </row>
    <row r="572" spans="1:18" ht="12.75">
      <c r="A572" s="7">
        <v>35127</v>
      </c>
      <c r="B572" t="s">
        <v>573</v>
      </c>
      <c r="C572" s="8">
        <v>5744</v>
      </c>
      <c r="D572" s="8">
        <v>200</v>
      </c>
      <c r="E572" s="8">
        <v>0</v>
      </c>
      <c r="F572" s="8">
        <v>0</v>
      </c>
      <c r="G572" s="8">
        <v>0</v>
      </c>
      <c r="H572" s="8">
        <v>0</v>
      </c>
      <c r="I572" s="8">
        <v>0</v>
      </c>
      <c r="J572" s="8">
        <v>200</v>
      </c>
      <c r="K572" s="8">
        <v>0</v>
      </c>
      <c r="L572" s="8">
        <v>0</v>
      </c>
      <c r="M572" s="8">
        <v>0</v>
      </c>
      <c r="N572" s="8">
        <f t="shared" si="54"/>
        <v>400</v>
      </c>
      <c r="O572" s="8">
        <f t="shared" si="55"/>
        <v>5344</v>
      </c>
      <c r="P572" s="9">
        <f t="shared" si="56"/>
        <v>0.06963788300835655</v>
      </c>
      <c r="Q572" s="8">
        <f t="shared" si="57"/>
        <v>4786.666666666667</v>
      </c>
      <c r="R572" s="8">
        <f t="shared" si="58"/>
        <v>-4386.666666666667</v>
      </c>
    </row>
    <row r="573" spans="1:18" ht="12.75">
      <c r="A573" s="7">
        <v>35480</v>
      </c>
      <c r="B573" t="s">
        <v>574</v>
      </c>
      <c r="C573" s="8">
        <v>13269</v>
      </c>
      <c r="D573" s="8">
        <v>1105.8600000000001</v>
      </c>
      <c r="E573" s="8">
        <v>1105.74</v>
      </c>
      <c r="F573" s="8">
        <v>1105.74</v>
      </c>
      <c r="G573" s="8">
        <v>1105.74</v>
      </c>
      <c r="H573" s="8">
        <v>1105.74</v>
      </c>
      <c r="I573" s="8">
        <v>1105.74</v>
      </c>
      <c r="J573" s="8">
        <v>1105.74</v>
      </c>
      <c r="K573" s="8">
        <v>1105.74</v>
      </c>
      <c r="L573" s="8">
        <v>1105.74</v>
      </c>
      <c r="M573" s="8">
        <v>1105.74</v>
      </c>
      <c r="N573" s="8">
        <f t="shared" si="54"/>
        <v>11057.519999999999</v>
      </c>
      <c r="O573" s="8">
        <f t="shared" si="55"/>
        <v>2211.4800000000014</v>
      </c>
      <c r="P573" s="9">
        <f t="shared" si="56"/>
        <v>0.8333348406059234</v>
      </c>
      <c r="Q573" s="8">
        <f t="shared" si="57"/>
        <v>11057.5</v>
      </c>
      <c r="R573" s="8">
        <f t="shared" si="58"/>
        <v>0.019999999998617568</v>
      </c>
    </row>
    <row r="574" spans="1:18" ht="12.75">
      <c r="A574" s="7">
        <v>35880</v>
      </c>
      <c r="B574" t="s">
        <v>575</v>
      </c>
      <c r="C574" s="8">
        <v>15741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  <c r="I574" s="8">
        <v>0</v>
      </c>
      <c r="J574" s="8">
        <v>0</v>
      </c>
      <c r="K574" s="8">
        <v>0</v>
      </c>
      <c r="L574" s="8">
        <v>0</v>
      </c>
      <c r="M574" s="8">
        <v>0</v>
      </c>
      <c r="N574" s="8">
        <f t="shared" si="54"/>
        <v>0</v>
      </c>
      <c r="O574" s="8">
        <f t="shared" si="55"/>
        <v>15741</v>
      </c>
      <c r="P574" s="9">
        <f t="shared" si="56"/>
        <v>0</v>
      </c>
      <c r="Q574" s="8">
        <f t="shared" si="57"/>
        <v>13117.5</v>
      </c>
      <c r="R574" s="8">
        <f t="shared" si="58"/>
        <v>-13117.5</v>
      </c>
    </row>
    <row r="575" spans="1:18" ht="12.75">
      <c r="A575" s="7">
        <v>35702</v>
      </c>
      <c r="B575" t="s">
        <v>576</v>
      </c>
      <c r="C575" s="8">
        <v>1711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  <c r="I575" s="8">
        <v>0</v>
      </c>
      <c r="J575" s="8">
        <v>0</v>
      </c>
      <c r="K575" s="8">
        <v>0</v>
      </c>
      <c r="L575" s="8">
        <v>0</v>
      </c>
      <c r="M575" s="8">
        <v>900</v>
      </c>
      <c r="N575" s="8">
        <f t="shared" si="54"/>
        <v>900</v>
      </c>
      <c r="O575" s="8">
        <f t="shared" si="55"/>
        <v>811</v>
      </c>
      <c r="P575" s="9">
        <f t="shared" si="56"/>
        <v>0.5260081823495032</v>
      </c>
      <c r="Q575" s="8">
        <f t="shared" si="57"/>
        <v>1425.8333333333335</v>
      </c>
      <c r="R575" s="8">
        <f t="shared" si="58"/>
        <v>-525.8333333333335</v>
      </c>
    </row>
    <row r="576" spans="1:18" ht="12.75">
      <c r="A576" s="7">
        <v>35690</v>
      </c>
      <c r="B576" t="s">
        <v>577</v>
      </c>
      <c r="C576" s="8">
        <v>18285</v>
      </c>
      <c r="D576" s="8">
        <v>0</v>
      </c>
      <c r="E576" s="8">
        <v>1000</v>
      </c>
      <c r="F576" s="8">
        <v>2047.5</v>
      </c>
      <c r="G576" s="8">
        <v>1523.75</v>
      </c>
      <c r="H576" s="8">
        <v>0</v>
      </c>
      <c r="I576" s="8">
        <v>1523.75</v>
      </c>
      <c r="J576" s="8">
        <v>1523.75</v>
      </c>
      <c r="K576" s="8">
        <v>3047.5</v>
      </c>
      <c r="L576" s="8">
        <v>1523.75</v>
      </c>
      <c r="M576" s="8">
        <v>0</v>
      </c>
      <c r="N576" s="8">
        <f t="shared" si="54"/>
        <v>12190</v>
      </c>
      <c r="O576" s="8">
        <f t="shared" si="55"/>
        <v>6095</v>
      </c>
      <c r="P576" s="9">
        <f t="shared" si="56"/>
        <v>0.6666666666666666</v>
      </c>
      <c r="Q576" s="8">
        <f t="shared" si="57"/>
        <v>15237.5</v>
      </c>
      <c r="R576" s="8">
        <f t="shared" si="58"/>
        <v>-3047.5</v>
      </c>
    </row>
    <row r="577" spans="1:18" ht="12.75">
      <c r="A577" s="7">
        <v>35801</v>
      </c>
      <c r="B577" t="s">
        <v>578</v>
      </c>
      <c r="C577" s="8">
        <v>5290</v>
      </c>
      <c r="D577" s="8">
        <v>440.83</v>
      </c>
      <c r="E577" s="8">
        <v>440.83</v>
      </c>
      <c r="F577" s="8">
        <v>440.83000000000004</v>
      </c>
      <c r="G577" s="8">
        <v>440.83000000000004</v>
      </c>
      <c r="H577" s="8">
        <v>440.83</v>
      </c>
      <c r="I577" s="8">
        <v>440.83000000000004</v>
      </c>
      <c r="J577" s="8">
        <v>440.83000000000004</v>
      </c>
      <c r="K577" s="8">
        <v>881.66</v>
      </c>
      <c r="L577" s="8">
        <v>440.83</v>
      </c>
      <c r="M577" s="8">
        <v>440.83</v>
      </c>
      <c r="N577" s="8">
        <f t="shared" si="54"/>
        <v>4849.13</v>
      </c>
      <c r="O577" s="8">
        <f t="shared" si="55"/>
        <v>440.8699999999999</v>
      </c>
      <c r="P577" s="9">
        <f t="shared" si="56"/>
        <v>0.9166597353497165</v>
      </c>
      <c r="Q577" s="8">
        <f t="shared" si="57"/>
        <v>4408.333333333333</v>
      </c>
      <c r="R577" s="8">
        <f t="shared" si="58"/>
        <v>440.7966666666671</v>
      </c>
    </row>
    <row r="578" spans="1:18" ht="12.75">
      <c r="A578" s="7">
        <v>35704</v>
      </c>
      <c r="B578" t="s">
        <v>579</v>
      </c>
      <c r="C578" s="8">
        <v>2618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  <c r="I578" s="8">
        <v>0</v>
      </c>
      <c r="J578" s="8">
        <v>0</v>
      </c>
      <c r="K578" s="8">
        <v>0</v>
      </c>
      <c r="L578" s="8">
        <v>0</v>
      </c>
      <c r="M578" s="8">
        <v>0</v>
      </c>
      <c r="N578" s="8">
        <f t="shared" si="54"/>
        <v>0</v>
      </c>
      <c r="O578" s="8">
        <f t="shared" si="55"/>
        <v>2618</v>
      </c>
      <c r="P578" s="9">
        <f t="shared" si="56"/>
        <v>0</v>
      </c>
      <c r="Q578" s="8">
        <f t="shared" si="57"/>
        <v>2181.6666666666665</v>
      </c>
      <c r="R578" s="8">
        <f t="shared" si="58"/>
        <v>-2181.6666666666665</v>
      </c>
    </row>
    <row r="579" spans="1:18" ht="12.75">
      <c r="A579" s="7">
        <v>35510</v>
      </c>
      <c r="B579" t="s">
        <v>580</v>
      </c>
      <c r="C579" s="8">
        <v>42770</v>
      </c>
      <c r="D579" s="8">
        <v>2250.5</v>
      </c>
      <c r="E579" s="8">
        <v>3564.17</v>
      </c>
      <c r="F579" s="8">
        <v>3889.1699999999996</v>
      </c>
      <c r="G579" s="8">
        <v>3889.1699999999996</v>
      </c>
      <c r="H579" s="8">
        <v>3889.1699999999996</v>
      </c>
      <c r="I579" s="8">
        <v>1989.17</v>
      </c>
      <c r="J579" s="8">
        <v>1782.09</v>
      </c>
      <c r="K579" s="8">
        <v>4300.59</v>
      </c>
      <c r="L579" s="8">
        <v>1000</v>
      </c>
      <c r="M579" s="8">
        <v>3564.17</v>
      </c>
      <c r="N579" s="8">
        <f t="shared" si="54"/>
        <v>30118.199999999997</v>
      </c>
      <c r="O579" s="8">
        <f t="shared" si="55"/>
        <v>12651.800000000003</v>
      </c>
      <c r="P579" s="9">
        <f t="shared" si="56"/>
        <v>0.704189852700491</v>
      </c>
      <c r="Q579" s="8">
        <f t="shared" si="57"/>
        <v>35641.666666666664</v>
      </c>
      <c r="R579" s="8">
        <f t="shared" si="58"/>
        <v>-5523.466666666667</v>
      </c>
    </row>
    <row r="580" spans="1:18" ht="12.75">
      <c r="A580" s="7">
        <v>35705</v>
      </c>
      <c r="B580" t="s">
        <v>581</v>
      </c>
      <c r="C580" s="8">
        <v>2326</v>
      </c>
      <c r="D580" s="8">
        <v>0</v>
      </c>
      <c r="E580" s="8">
        <v>0</v>
      </c>
      <c r="F580" s="8">
        <v>0</v>
      </c>
      <c r="G580" s="8">
        <v>0</v>
      </c>
      <c r="H580" s="8">
        <v>0</v>
      </c>
      <c r="I580" s="8">
        <v>0</v>
      </c>
      <c r="J580" s="8">
        <v>0</v>
      </c>
      <c r="K580" s="8">
        <v>0</v>
      </c>
      <c r="L580" s="8">
        <v>0</v>
      </c>
      <c r="M580" s="8">
        <v>0</v>
      </c>
      <c r="N580" s="8">
        <f t="shared" si="54"/>
        <v>0</v>
      </c>
      <c r="O580" s="8">
        <f t="shared" si="55"/>
        <v>2326</v>
      </c>
      <c r="P580" s="9">
        <f t="shared" si="56"/>
        <v>0</v>
      </c>
      <c r="Q580" s="8">
        <f t="shared" si="57"/>
        <v>1938.3333333333335</v>
      </c>
      <c r="R580" s="8">
        <f t="shared" si="58"/>
        <v>-1938.3333333333335</v>
      </c>
    </row>
    <row r="581" spans="1:18" ht="12.75">
      <c r="A581" s="7">
        <v>35778</v>
      </c>
      <c r="B581" t="s">
        <v>582</v>
      </c>
      <c r="C581" s="8">
        <v>1787</v>
      </c>
      <c r="D581" s="8">
        <v>0</v>
      </c>
      <c r="E581" s="8">
        <v>0</v>
      </c>
      <c r="F581" s="8">
        <v>0</v>
      </c>
      <c r="G581" s="8">
        <v>0</v>
      </c>
      <c r="H581" s="8">
        <v>0</v>
      </c>
      <c r="I581" s="8">
        <v>0</v>
      </c>
      <c r="J581" s="8">
        <v>0</v>
      </c>
      <c r="K581" s="8">
        <v>0</v>
      </c>
      <c r="L581" s="8">
        <v>0</v>
      </c>
      <c r="M581" s="8">
        <v>0</v>
      </c>
      <c r="N581" s="8">
        <f t="shared" si="54"/>
        <v>0</v>
      </c>
      <c r="O581" s="8">
        <f t="shared" si="55"/>
        <v>1787</v>
      </c>
      <c r="P581" s="9">
        <f t="shared" si="56"/>
        <v>0</v>
      </c>
      <c r="Q581" s="8">
        <f t="shared" si="57"/>
        <v>1489.1666666666665</v>
      </c>
      <c r="R581" s="8">
        <f t="shared" si="58"/>
        <v>-1489.1666666666665</v>
      </c>
    </row>
    <row r="582" spans="1:18" ht="12.75">
      <c r="A582" s="7">
        <v>35774</v>
      </c>
      <c r="B582" t="s">
        <v>583</v>
      </c>
      <c r="C582" s="8">
        <v>4279</v>
      </c>
      <c r="D582" s="8">
        <v>0</v>
      </c>
      <c r="E582" s="8">
        <v>0</v>
      </c>
      <c r="F582" s="8">
        <v>0</v>
      </c>
      <c r="G582" s="8">
        <v>0</v>
      </c>
      <c r="H582" s="8">
        <v>0</v>
      </c>
      <c r="I582" s="8">
        <v>0</v>
      </c>
      <c r="J582" s="8">
        <v>0</v>
      </c>
      <c r="K582" s="8">
        <v>2496.06</v>
      </c>
      <c r="L582" s="8">
        <v>0</v>
      </c>
      <c r="M582" s="8">
        <v>0</v>
      </c>
      <c r="N582" s="8">
        <f t="shared" si="54"/>
        <v>2496.06</v>
      </c>
      <c r="O582" s="8">
        <f t="shared" si="55"/>
        <v>1782.94</v>
      </c>
      <c r="P582" s="9">
        <f t="shared" si="56"/>
        <v>0.5833278803458752</v>
      </c>
      <c r="Q582" s="8">
        <f t="shared" si="57"/>
        <v>3565.833333333333</v>
      </c>
      <c r="R582" s="8">
        <f t="shared" si="58"/>
        <v>-1069.773333333333</v>
      </c>
    </row>
    <row r="583" spans="1:18" ht="12.75">
      <c r="A583" s="7">
        <v>35140</v>
      </c>
      <c r="B583" t="s">
        <v>584</v>
      </c>
      <c r="C583" s="8">
        <v>84422</v>
      </c>
      <c r="D583" s="8">
        <v>7035.17</v>
      </c>
      <c r="E583" s="8">
        <v>7035.17</v>
      </c>
      <c r="F583" s="8">
        <v>7035.17</v>
      </c>
      <c r="G583" s="8">
        <v>7035.17</v>
      </c>
      <c r="H583" s="8">
        <v>7035.17</v>
      </c>
      <c r="I583" s="8">
        <v>7035.17</v>
      </c>
      <c r="J583" s="8">
        <v>7035.17</v>
      </c>
      <c r="K583" s="8">
        <v>7035.17</v>
      </c>
      <c r="L583" s="8">
        <v>7035.17</v>
      </c>
      <c r="M583" s="8">
        <v>7035.17</v>
      </c>
      <c r="N583" s="8">
        <f t="shared" si="54"/>
        <v>70351.7</v>
      </c>
      <c r="O583" s="8">
        <f t="shared" si="55"/>
        <v>14070.300000000003</v>
      </c>
      <c r="P583" s="9">
        <f t="shared" si="56"/>
        <v>0.8333337281751202</v>
      </c>
      <c r="Q583" s="8">
        <f t="shared" si="57"/>
        <v>70351.66666666667</v>
      </c>
      <c r="R583" s="8">
        <f t="shared" si="58"/>
        <v>0.03333333332557231</v>
      </c>
    </row>
    <row r="584" spans="1:18" ht="12.75">
      <c r="A584" s="7">
        <v>35464</v>
      </c>
      <c r="B584" t="s">
        <v>585</v>
      </c>
      <c r="C584" s="8">
        <v>5287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  <c r="I584" s="8">
        <v>0</v>
      </c>
      <c r="J584" s="8">
        <v>0</v>
      </c>
      <c r="K584" s="8">
        <v>0</v>
      </c>
      <c r="L584" s="8">
        <v>0</v>
      </c>
      <c r="M584" s="8">
        <v>0</v>
      </c>
      <c r="N584" s="8">
        <f t="shared" si="54"/>
        <v>0</v>
      </c>
      <c r="O584" s="8">
        <f t="shared" si="55"/>
        <v>5287</v>
      </c>
      <c r="P584" s="9">
        <f t="shared" si="56"/>
        <v>0</v>
      </c>
      <c r="Q584" s="8">
        <f t="shared" si="57"/>
        <v>4405.833333333333</v>
      </c>
      <c r="R584" s="8">
        <f t="shared" si="58"/>
        <v>-4405.833333333333</v>
      </c>
    </row>
    <row r="585" spans="1:18" ht="12.75">
      <c r="A585" s="7">
        <v>35760</v>
      </c>
      <c r="B585" t="s">
        <v>586</v>
      </c>
      <c r="C585" s="8">
        <v>42076</v>
      </c>
      <c r="D585" s="8">
        <v>3499</v>
      </c>
      <c r="E585" s="8">
        <v>3507</v>
      </c>
      <c r="F585" s="8">
        <v>3507</v>
      </c>
      <c r="G585" s="8">
        <v>3507</v>
      </c>
      <c r="H585" s="8">
        <v>3507</v>
      </c>
      <c r="I585" s="8">
        <v>3507</v>
      </c>
      <c r="J585" s="8">
        <v>3507</v>
      </c>
      <c r="K585" s="8">
        <v>3507</v>
      </c>
      <c r="L585" s="8">
        <v>3507</v>
      </c>
      <c r="M585" s="8">
        <v>3507</v>
      </c>
      <c r="N585" s="8">
        <f t="shared" si="54"/>
        <v>35062</v>
      </c>
      <c r="O585" s="8">
        <f t="shared" si="55"/>
        <v>7014</v>
      </c>
      <c r="P585" s="9">
        <f t="shared" si="56"/>
        <v>0.8333016446430269</v>
      </c>
      <c r="Q585" s="8">
        <f t="shared" si="57"/>
        <v>35063.333333333336</v>
      </c>
      <c r="R585" s="8">
        <f t="shared" si="58"/>
        <v>-1.3333333333357587</v>
      </c>
    </row>
    <row r="586" spans="1:18" ht="12.75">
      <c r="A586" s="7">
        <v>35806</v>
      </c>
      <c r="B586" t="s">
        <v>587</v>
      </c>
      <c r="C586" s="8">
        <v>4060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  <c r="I586" s="8">
        <v>0</v>
      </c>
      <c r="J586" s="8">
        <v>1000</v>
      </c>
      <c r="K586" s="8">
        <v>0</v>
      </c>
      <c r="L586" s="8">
        <v>500</v>
      </c>
      <c r="M586" s="8">
        <v>0</v>
      </c>
      <c r="N586" s="8">
        <f t="shared" si="54"/>
        <v>1500</v>
      </c>
      <c r="O586" s="8">
        <f t="shared" si="55"/>
        <v>2560</v>
      </c>
      <c r="P586" s="9">
        <f t="shared" si="56"/>
        <v>0.3694581280788177</v>
      </c>
      <c r="Q586" s="8">
        <f t="shared" si="57"/>
        <v>3383.333333333333</v>
      </c>
      <c r="R586" s="8">
        <f t="shared" si="58"/>
        <v>-1883.333333333333</v>
      </c>
    </row>
    <row r="587" spans="1:18" ht="12.75">
      <c r="A587" s="7">
        <v>35808</v>
      </c>
      <c r="B587" t="s">
        <v>588</v>
      </c>
      <c r="C587" s="8">
        <v>3868</v>
      </c>
      <c r="D587" s="8">
        <v>300</v>
      </c>
      <c r="E587" s="8">
        <v>0</v>
      </c>
      <c r="F587" s="8">
        <v>600</v>
      </c>
      <c r="G587" s="8">
        <v>300</v>
      </c>
      <c r="H587" s="8">
        <v>0</v>
      </c>
      <c r="I587" s="8">
        <v>600</v>
      </c>
      <c r="J587" s="8">
        <v>300</v>
      </c>
      <c r="K587" s="8">
        <v>300</v>
      </c>
      <c r="L587" s="8">
        <v>524</v>
      </c>
      <c r="M587" s="8">
        <v>315</v>
      </c>
      <c r="N587" s="8">
        <f t="shared" si="54"/>
        <v>3239</v>
      </c>
      <c r="O587" s="8">
        <f t="shared" si="55"/>
        <v>629</v>
      </c>
      <c r="P587" s="9">
        <f t="shared" si="56"/>
        <v>0.8373836608066184</v>
      </c>
      <c r="Q587" s="8">
        <f t="shared" si="57"/>
        <v>3223.333333333333</v>
      </c>
      <c r="R587" s="8">
        <f t="shared" si="58"/>
        <v>15.66666666666697</v>
      </c>
    </row>
    <row r="588" spans="1:18" ht="12.75">
      <c r="A588" s="7">
        <v>35815</v>
      </c>
      <c r="B588" t="s">
        <v>589</v>
      </c>
      <c r="C588" s="8">
        <v>27815</v>
      </c>
      <c r="D588" s="8">
        <v>2318</v>
      </c>
      <c r="E588" s="8">
        <v>2318</v>
      </c>
      <c r="F588" s="8">
        <v>0</v>
      </c>
      <c r="G588" s="8">
        <v>2318</v>
      </c>
      <c r="H588" s="8">
        <v>2318</v>
      </c>
      <c r="I588" s="8">
        <v>4636</v>
      </c>
      <c r="J588" s="8">
        <v>2318</v>
      </c>
      <c r="K588" s="8">
        <v>2318</v>
      </c>
      <c r="L588" s="8">
        <v>2318</v>
      </c>
      <c r="M588" s="8">
        <v>2318</v>
      </c>
      <c r="N588" s="8">
        <f t="shared" si="54"/>
        <v>23180</v>
      </c>
      <c r="O588" s="8">
        <f t="shared" si="55"/>
        <v>4635</v>
      </c>
      <c r="P588" s="9">
        <f t="shared" si="56"/>
        <v>0.8333632931871292</v>
      </c>
      <c r="Q588" s="8">
        <f t="shared" si="57"/>
        <v>23179.166666666664</v>
      </c>
      <c r="R588" s="8">
        <f t="shared" si="58"/>
        <v>0.8333333333357587</v>
      </c>
    </row>
    <row r="589" spans="1:18" ht="12.75">
      <c r="A589" s="7">
        <v>35198</v>
      </c>
      <c r="B589" t="s">
        <v>590</v>
      </c>
      <c r="C589" s="8">
        <v>4368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  <c r="I589" s="8">
        <v>364</v>
      </c>
      <c r="J589" s="8">
        <v>0</v>
      </c>
      <c r="K589" s="8">
        <v>0</v>
      </c>
      <c r="L589" s="8">
        <v>0</v>
      </c>
      <c r="M589" s="8">
        <v>364</v>
      </c>
      <c r="N589" s="8">
        <f>SUM(D589:M589)</f>
        <v>728</v>
      </c>
      <c r="O589" s="8">
        <f>+C589-N589</f>
        <v>3640</v>
      </c>
      <c r="P589" s="9">
        <f>+N589/C589</f>
        <v>0.16666666666666666</v>
      </c>
      <c r="Q589" s="8">
        <f>+C589/12*10</f>
        <v>3640</v>
      </c>
      <c r="R589" s="8">
        <f>+N589-Q589</f>
        <v>-2912</v>
      </c>
    </row>
    <row r="590" spans="1:18" ht="12.75">
      <c r="A590" s="7">
        <v>35820</v>
      </c>
      <c r="B590" t="s">
        <v>591</v>
      </c>
      <c r="C590" s="8">
        <v>14084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  <c r="I590" s="8">
        <v>4694.68</v>
      </c>
      <c r="J590" s="8">
        <v>0</v>
      </c>
      <c r="K590" s="8">
        <v>0</v>
      </c>
      <c r="L590" s="8">
        <v>4694.68</v>
      </c>
      <c r="M590" s="8">
        <v>0</v>
      </c>
      <c r="N590" s="8">
        <f>SUM(D590:M590)</f>
        <v>9389.36</v>
      </c>
      <c r="O590" s="8">
        <f>+C590-N590</f>
        <v>4694.639999999999</v>
      </c>
      <c r="P590" s="9">
        <f>+N590/C590</f>
        <v>0.6666685600681624</v>
      </c>
      <c r="Q590" s="8">
        <f>+C590/12*10</f>
        <v>11736.666666666668</v>
      </c>
      <c r="R590" s="8">
        <f>+N590-Q590</f>
        <v>-2347.3066666666673</v>
      </c>
    </row>
    <row r="591" spans="1:18" ht="12.75">
      <c r="A591" s="7">
        <v>35550</v>
      </c>
      <c r="B591" t="s">
        <v>592</v>
      </c>
      <c r="C591" s="8">
        <v>29525</v>
      </c>
      <c r="D591" s="8">
        <v>0</v>
      </c>
      <c r="E591" s="8">
        <v>0</v>
      </c>
      <c r="F591" s="8">
        <v>0</v>
      </c>
      <c r="G591" s="8">
        <v>1076</v>
      </c>
      <c r="H591" s="8">
        <v>0</v>
      </c>
      <c r="I591" s="8">
        <v>0</v>
      </c>
      <c r="J591" s="8">
        <v>2046</v>
      </c>
      <c r="K591" s="8">
        <v>0</v>
      </c>
      <c r="L591" s="8">
        <v>0</v>
      </c>
      <c r="M591" s="8">
        <v>874</v>
      </c>
      <c r="N591" s="8">
        <f>SUM(D591:M591)</f>
        <v>3996</v>
      </c>
      <c r="O591" s="8">
        <f>+C591-N591</f>
        <v>25529</v>
      </c>
      <c r="P591" s="9">
        <f>+N591/C591</f>
        <v>0.1353429297205758</v>
      </c>
      <c r="Q591" s="8">
        <f>+C591/12*10</f>
        <v>24604.166666666664</v>
      </c>
      <c r="R591" s="8">
        <f>+N591-Q591</f>
        <v>-20608.166666666664</v>
      </c>
    </row>
    <row r="592" spans="1:18" ht="12.75">
      <c r="A592" s="7">
        <v>35709</v>
      </c>
      <c r="B592" t="s">
        <v>593</v>
      </c>
      <c r="C592" s="8">
        <v>4438</v>
      </c>
      <c r="D592" s="8">
        <v>0</v>
      </c>
      <c r="E592" s="8">
        <v>0</v>
      </c>
      <c r="F592" s="8">
        <v>0</v>
      </c>
      <c r="G592" s="8">
        <v>0</v>
      </c>
      <c r="H592" s="8">
        <v>0</v>
      </c>
      <c r="I592" s="8">
        <v>0</v>
      </c>
      <c r="J592" s="8">
        <v>0</v>
      </c>
      <c r="K592" s="8">
        <v>0</v>
      </c>
      <c r="L592" s="8">
        <v>0</v>
      </c>
      <c r="M592" s="8">
        <v>0</v>
      </c>
      <c r="N592" s="8">
        <f>SUM(D592:M592)</f>
        <v>0</v>
      </c>
      <c r="O592" s="8">
        <f>+C592-N592</f>
        <v>4438</v>
      </c>
      <c r="P592" s="9">
        <f>+N592/C592</f>
        <v>0</v>
      </c>
      <c r="Q592" s="8">
        <f>+C592/12*10</f>
        <v>3698.333333333333</v>
      </c>
      <c r="R592" s="8">
        <f>+N592-Q592</f>
        <v>-3698.333333333333</v>
      </c>
    </row>
    <row r="593" spans="3:18" ht="12.75"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9"/>
      <c r="Q593" s="8"/>
      <c r="R593" s="8"/>
    </row>
    <row r="594" spans="1:18" ht="12.75">
      <c r="A594" s="7">
        <f>+COUNTA(A525:A593)</f>
        <v>68</v>
      </c>
      <c r="B594" t="s">
        <v>525</v>
      </c>
      <c r="C594" s="8">
        <f>SUM(C525:C593)</f>
        <v>1287604</v>
      </c>
      <c r="D594" s="8">
        <f aca="true" t="shared" si="59" ref="D594:R594">SUM(D525:D593)</f>
        <v>33728.23</v>
      </c>
      <c r="E594" s="8">
        <f t="shared" si="59"/>
        <v>62075.55</v>
      </c>
      <c r="F594" s="8">
        <f t="shared" si="59"/>
        <v>54257.99</v>
      </c>
      <c r="G594" s="8">
        <f t="shared" si="59"/>
        <v>76201.15000000001</v>
      </c>
      <c r="H594" s="8">
        <f t="shared" si="59"/>
        <v>69696.64</v>
      </c>
      <c r="I594" s="8">
        <f t="shared" si="59"/>
        <v>63093</v>
      </c>
      <c r="J594" s="8">
        <f t="shared" si="59"/>
        <v>72590.44</v>
      </c>
      <c r="K594" s="8">
        <f t="shared" si="59"/>
        <v>72137.16</v>
      </c>
      <c r="L594" s="8">
        <f t="shared" si="59"/>
        <v>93417.91</v>
      </c>
      <c r="M594" s="8">
        <f t="shared" si="59"/>
        <v>73380.68000000001</v>
      </c>
      <c r="N594" s="8">
        <f t="shared" si="59"/>
        <v>670578.75</v>
      </c>
      <c r="O594" s="8">
        <f t="shared" si="59"/>
        <v>617025.25</v>
      </c>
      <c r="P594" s="9">
        <f>+N594/C594</f>
        <v>0.5207957959124079</v>
      </c>
      <c r="Q594" s="8">
        <f t="shared" si="59"/>
        <v>1073003.3333333333</v>
      </c>
      <c r="R594" s="8">
        <f t="shared" si="59"/>
        <v>-402424.5833333333</v>
      </c>
    </row>
    <row r="595" spans="3:18" ht="12.75"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9"/>
      <c r="Q595" s="8"/>
      <c r="R595" s="8"/>
    </row>
    <row r="596" spans="1:18" ht="12.75">
      <c r="A596" s="6" t="s">
        <v>594</v>
      </c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9"/>
      <c r="Q596" s="8"/>
      <c r="R596" s="8"/>
    </row>
    <row r="597" spans="1:18" ht="12.75">
      <c r="A597" s="7">
        <v>40111</v>
      </c>
      <c r="B597" t="s">
        <v>595</v>
      </c>
      <c r="C597" s="8">
        <v>10713</v>
      </c>
      <c r="D597" s="8">
        <v>0</v>
      </c>
      <c r="E597" s="8">
        <v>0</v>
      </c>
      <c r="F597" s="8">
        <v>1500</v>
      </c>
      <c r="G597" s="8">
        <v>0</v>
      </c>
      <c r="H597" s="8">
        <v>0</v>
      </c>
      <c r="I597" s="8">
        <v>0</v>
      </c>
      <c r="J597" s="8">
        <v>0</v>
      </c>
      <c r="K597" s="8">
        <v>0</v>
      </c>
      <c r="L597" s="8">
        <v>0</v>
      </c>
      <c r="M597" s="8">
        <v>0</v>
      </c>
      <c r="N597" s="8">
        <f aca="true" t="shared" si="60" ref="N597:N660">SUM(D597:M597)</f>
        <v>1500</v>
      </c>
      <c r="O597" s="8">
        <f aca="true" t="shared" si="61" ref="O597:O660">+C597-N597</f>
        <v>9213</v>
      </c>
      <c r="P597" s="9">
        <f aca="true" t="shared" si="62" ref="P597:P660">+N597/C597</f>
        <v>0.14001680201624195</v>
      </c>
      <c r="Q597" s="8">
        <f aca="true" t="shared" si="63" ref="Q597:Q660">+C597/12*10</f>
        <v>8927.5</v>
      </c>
      <c r="R597" s="8">
        <f aca="true" t="shared" si="64" ref="R597:R660">+N597-Q597</f>
        <v>-7427.5</v>
      </c>
    </row>
    <row r="598" spans="1:18" ht="12.75">
      <c r="A598" s="7">
        <v>40501</v>
      </c>
      <c r="B598" t="s">
        <v>596</v>
      </c>
      <c r="C598" s="8">
        <v>8336</v>
      </c>
      <c r="D598" s="8">
        <v>0</v>
      </c>
      <c r="E598" s="8">
        <v>2083.98</v>
      </c>
      <c r="F598" s="8">
        <v>0</v>
      </c>
      <c r="G598" s="8">
        <v>2083.98</v>
      </c>
      <c r="H598" s="8">
        <v>0</v>
      </c>
      <c r="I598" s="8">
        <v>0</v>
      </c>
      <c r="J598" s="8">
        <v>2083.98</v>
      </c>
      <c r="K598" s="8">
        <v>0</v>
      </c>
      <c r="L598" s="8">
        <v>0</v>
      </c>
      <c r="M598" s="8">
        <v>0</v>
      </c>
      <c r="N598" s="8">
        <f t="shared" si="60"/>
        <v>6251.9400000000005</v>
      </c>
      <c r="O598" s="8">
        <f t="shared" si="61"/>
        <v>2084.0599999999995</v>
      </c>
      <c r="P598" s="9">
        <f t="shared" si="62"/>
        <v>0.749992802303263</v>
      </c>
      <c r="Q598" s="8">
        <f t="shared" si="63"/>
        <v>6946.666666666666</v>
      </c>
      <c r="R598" s="8">
        <f t="shared" si="64"/>
        <v>-694.7266666666656</v>
      </c>
    </row>
    <row r="599" spans="1:18" ht="12.75">
      <c r="A599" s="7">
        <v>40351</v>
      </c>
      <c r="B599" t="s">
        <v>597</v>
      </c>
      <c r="C599" s="8">
        <v>9173</v>
      </c>
      <c r="D599" s="8">
        <v>0</v>
      </c>
      <c r="E599" s="8">
        <v>1251</v>
      </c>
      <c r="F599" s="8">
        <v>0</v>
      </c>
      <c r="G599" s="8">
        <v>0</v>
      </c>
      <c r="H599" s="8">
        <v>1372.06</v>
      </c>
      <c r="I599" s="8">
        <v>0</v>
      </c>
      <c r="J599" s="8">
        <v>0</v>
      </c>
      <c r="K599" s="8">
        <v>2100</v>
      </c>
      <c r="L599" s="8">
        <v>0</v>
      </c>
      <c r="M599" s="8">
        <v>1500</v>
      </c>
      <c r="N599" s="8">
        <f t="shared" si="60"/>
        <v>6223.0599999999995</v>
      </c>
      <c r="O599" s="8">
        <f t="shared" si="61"/>
        <v>2949.9400000000005</v>
      </c>
      <c r="P599" s="9">
        <f t="shared" si="62"/>
        <v>0.6784105527090374</v>
      </c>
      <c r="Q599" s="8">
        <f t="shared" si="63"/>
        <v>7644.166666666666</v>
      </c>
      <c r="R599" s="8">
        <f t="shared" si="64"/>
        <v>-1421.1066666666666</v>
      </c>
    </row>
    <row r="600" spans="1:18" ht="12.75">
      <c r="A600" s="7">
        <v>40827</v>
      </c>
      <c r="B600" t="s">
        <v>598</v>
      </c>
      <c r="C600" s="8">
        <v>3357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  <c r="I600" s="8">
        <v>0</v>
      </c>
      <c r="J600" s="8">
        <v>0</v>
      </c>
      <c r="K600" s="8">
        <v>0</v>
      </c>
      <c r="L600" s="8">
        <v>0</v>
      </c>
      <c r="M600" s="8">
        <v>0</v>
      </c>
      <c r="N600" s="8">
        <f t="shared" si="60"/>
        <v>0</v>
      </c>
      <c r="O600" s="8">
        <f t="shared" si="61"/>
        <v>3357</v>
      </c>
      <c r="P600" s="9">
        <f t="shared" si="62"/>
        <v>0</v>
      </c>
      <c r="Q600" s="8">
        <f t="shared" si="63"/>
        <v>2797.5</v>
      </c>
      <c r="R600" s="8">
        <f t="shared" si="64"/>
        <v>-2797.5</v>
      </c>
    </row>
    <row r="601" spans="1:18" ht="12.75">
      <c r="A601" s="7">
        <v>40441</v>
      </c>
      <c r="B601" t="s">
        <v>599</v>
      </c>
      <c r="C601" s="8">
        <v>12635</v>
      </c>
      <c r="D601" s="8">
        <v>679.5</v>
      </c>
      <c r="E601" s="8">
        <v>0</v>
      </c>
      <c r="F601" s="8">
        <v>275</v>
      </c>
      <c r="G601" s="8">
        <v>1050</v>
      </c>
      <c r="H601" s="8">
        <v>965</v>
      </c>
      <c r="I601" s="8">
        <v>2868.5</v>
      </c>
      <c r="J601" s="8">
        <v>0</v>
      </c>
      <c r="K601" s="8">
        <v>2482</v>
      </c>
      <c r="L601" s="8">
        <v>4315</v>
      </c>
      <c r="M601" s="8">
        <v>0</v>
      </c>
      <c r="N601" s="8">
        <f t="shared" si="60"/>
        <v>12635</v>
      </c>
      <c r="O601" s="8">
        <f t="shared" si="61"/>
        <v>0</v>
      </c>
      <c r="P601" s="9">
        <f t="shared" si="62"/>
        <v>1</v>
      </c>
      <c r="Q601" s="8">
        <f t="shared" si="63"/>
        <v>10529.166666666668</v>
      </c>
      <c r="R601" s="8">
        <f t="shared" si="64"/>
        <v>2105.833333333332</v>
      </c>
    </row>
    <row r="602" spans="1:18" ht="12.75">
      <c r="A602" s="7">
        <v>40821</v>
      </c>
      <c r="B602" t="s">
        <v>600</v>
      </c>
      <c r="C602" s="8">
        <v>4532</v>
      </c>
      <c r="D602" s="8">
        <v>0</v>
      </c>
      <c r="E602" s="8">
        <v>0</v>
      </c>
      <c r="F602" s="8">
        <v>0</v>
      </c>
      <c r="G602" s="8">
        <v>0</v>
      </c>
      <c r="H602" s="8">
        <v>400</v>
      </c>
      <c r="I602" s="8">
        <v>0</v>
      </c>
      <c r="J602" s="8">
        <v>300</v>
      </c>
      <c r="K602" s="8">
        <v>150</v>
      </c>
      <c r="L602" s="8">
        <v>0</v>
      </c>
      <c r="M602" s="8">
        <v>1696</v>
      </c>
      <c r="N602" s="8">
        <f t="shared" si="60"/>
        <v>2546</v>
      </c>
      <c r="O602" s="8">
        <f t="shared" si="61"/>
        <v>1986</v>
      </c>
      <c r="P602" s="9">
        <f t="shared" si="62"/>
        <v>0.5617828773168579</v>
      </c>
      <c r="Q602" s="8">
        <f t="shared" si="63"/>
        <v>3776.666666666667</v>
      </c>
      <c r="R602" s="8">
        <f t="shared" si="64"/>
        <v>-1230.666666666667</v>
      </c>
    </row>
    <row r="603" spans="1:18" ht="12.75">
      <c r="A603" s="7">
        <v>40261</v>
      </c>
      <c r="B603" t="s">
        <v>601</v>
      </c>
      <c r="C603" s="8">
        <v>2358</v>
      </c>
      <c r="D603" s="8">
        <v>196.51</v>
      </c>
      <c r="E603" s="8">
        <v>0</v>
      </c>
      <c r="F603" s="8">
        <v>393.02</v>
      </c>
      <c r="G603" s="8">
        <v>196.51</v>
      </c>
      <c r="H603" s="8">
        <v>196.51</v>
      </c>
      <c r="I603" s="8">
        <v>196.51</v>
      </c>
      <c r="J603" s="8">
        <v>196.51</v>
      </c>
      <c r="K603" s="8">
        <v>196.51</v>
      </c>
      <c r="L603" s="8">
        <v>196.51</v>
      </c>
      <c r="M603" s="8">
        <v>196.51</v>
      </c>
      <c r="N603" s="8">
        <f t="shared" si="60"/>
        <v>1965.1</v>
      </c>
      <c r="O603" s="8">
        <f t="shared" si="61"/>
        <v>392.9000000000001</v>
      </c>
      <c r="P603" s="9">
        <f t="shared" si="62"/>
        <v>0.833375742154368</v>
      </c>
      <c r="Q603" s="8">
        <f t="shared" si="63"/>
        <v>1965</v>
      </c>
      <c r="R603" s="8">
        <f t="shared" si="64"/>
        <v>0.09999999999990905</v>
      </c>
    </row>
    <row r="604" spans="1:18" ht="12.75">
      <c r="A604" s="7">
        <v>40475</v>
      </c>
      <c r="B604" t="s">
        <v>602</v>
      </c>
      <c r="C604" s="8">
        <v>4174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  <c r="I604" s="8">
        <v>0</v>
      </c>
      <c r="J604" s="8">
        <v>0</v>
      </c>
      <c r="K604" s="8">
        <v>0</v>
      </c>
      <c r="L604" s="8">
        <v>0</v>
      </c>
      <c r="M604" s="8">
        <v>0</v>
      </c>
      <c r="N604" s="8">
        <f t="shared" si="60"/>
        <v>0</v>
      </c>
      <c r="O604" s="8">
        <f t="shared" si="61"/>
        <v>4174</v>
      </c>
      <c r="P604" s="9">
        <f t="shared" si="62"/>
        <v>0</v>
      </c>
      <c r="Q604" s="8">
        <f t="shared" si="63"/>
        <v>3478.333333333333</v>
      </c>
      <c r="R604" s="8">
        <f t="shared" si="64"/>
        <v>-3478.333333333333</v>
      </c>
    </row>
    <row r="605" spans="1:18" ht="12.75">
      <c r="A605" s="7">
        <v>40802</v>
      </c>
      <c r="B605" t="s">
        <v>603</v>
      </c>
      <c r="C605" s="8">
        <v>4847</v>
      </c>
      <c r="D605" s="8">
        <v>400</v>
      </c>
      <c r="E605" s="8">
        <v>400</v>
      </c>
      <c r="F605" s="8">
        <v>400</v>
      </c>
      <c r="G605" s="8">
        <v>400</v>
      </c>
      <c r="H605" s="8">
        <v>400</v>
      </c>
      <c r="I605" s="8">
        <v>400</v>
      </c>
      <c r="J605" s="8">
        <v>400</v>
      </c>
      <c r="K605" s="8">
        <v>400</v>
      </c>
      <c r="L605" s="8">
        <v>400</v>
      </c>
      <c r="M605" s="8">
        <v>400</v>
      </c>
      <c r="N605" s="8">
        <f t="shared" si="60"/>
        <v>4000</v>
      </c>
      <c r="O605" s="8">
        <f t="shared" si="61"/>
        <v>847</v>
      </c>
      <c r="P605" s="9">
        <f t="shared" si="62"/>
        <v>0.8252527336496802</v>
      </c>
      <c r="Q605" s="8">
        <f t="shared" si="63"/>
        <v>4039.166666666667</v>
      </c>
      <c r="R605" s="8">
        <f t="shared" si="64"/>
        <v>-39.16666666666697</v>
      </c>
    </row>
    <row r="606" spans="1:18" ht="12.75">
      <c r="A606" s="7">
        <v>40201</v>
      </c>
      <c r="B606" t="s">
        <v>604</v>
      </c>
      <c r="C606" s="8">
        <v>1109</v>
      </c>
      <c r="D606" s="8">
        <v>0</v>
      </c>
      <c r="E606" s="8">
        <v>365</v>
      </c>
      <c r="F606" s="8">
        <v>0</v>
      </c>
      <c r="G606" s="8">
        <v>0</v>
      </c>
      <c r="H606" s="8">
        <v>0</v>
      </c>
      <c r="I606" s="8">
        <v>0</v>
      </c>
      <c r="J606" s="8">
        <v>0</v>
      </c>
      <c r="K606" s="8">
        <v>0</v>
      </c>
      <c r="L606" s="8">
        <v>0</v>
      </c>
      <c r="M606" s="8">
        <v>0</v>
      </c>
      <c r="N606" s="8">
        <f t="shared" si="60"/>
        <v>365</v>
      </c>
      <c r="O606" s="8">
        <f t="shared" si="61"/>
        <v>744</v>
      </c>
      <c r="P606" s="9">
        <f t="shared" si="62"/>
        <v>0.3291253381424707</v>
      </c>
      <c r="Q606" s="8">
        <f t="shared" si="63"/>
        <v>924.1666666666667</v>
      </c>
      <c r="R606" s="8">
        <f t="shared" si="64"/>
        <v>-559.1666666666667</v>
      </c>
    </row>
    <row r="607" spans="1:18" ht="12.75">
      <c r="A607" s="7">
        <v>40164</v>
      </c>
      <c r="B607" t="s">
        <v>605</v>
      </c>
      <c r="C607" s="8">
        <v>2514</v>
      </c>
      <c r="D607" s="8">
        <v>0</v>
      </c>
      <c r="E607" s="8">
        <v>0</v>
      </c>
      <c r="F607" s="8">
        <v>0</v>
      </c>
      <c r="G607" s="8">
        <v>2514</v>
      </c>
      <c r="H607" s="8">
        <v>0</v>
      </c>
      <c r="I607" s="8">
        <v>0</v>
      </c>
      <c r="J607" s="8">
        <v>0</v>
      </c>
      <c r="K607" s="8">
        <v>0</v>
      </c>
      <c r="L607" s="8">
        <v>0</v>
      </c>
      <c r="M607" s="8">
        <v>0</v>
      </c>
      <c r="N607" s="8">
        <f t="shared" si="60"/>
        <v>2514</v>
      </c>
      <c r="O607" s="8">
        <f t="shared" si="61"/>
        <v>0</v>
      </c>
      <c r="P607" s="9">
        <f t="shared" si="62"/>
        <v>1</v>
      </c>
      <c r="Q607" s="8">
        <f t="shared" si="63"/>
        <v>2095</v>
      </c>
      <c r="R607" s="8">
        <f t="shared" si="64"/>
        <v>419</v>
      </c>
    </row>
    <row r="608" spans="1:18" ht="12.75">
      <c r="A608" s="7">
        <v>40131</v>
      </c>
      <c r="B608" t="s">
        <v>606</v>
      </c>
      <c r="C608" s="8">
        <v>9540</v>
      </c>
      <c r="D608" s="8">
        <v>2385</v>
      </c>
      <c r="E608" s="8">
        <v>0</v>
      </c>
      <c r="F608" s="8">
        <v>0</v>
      </c>
      <c r="G608" s="8">
        <v>2385</v>
      </c>
      <c r="H608" s="8">
        <v>0</v>
      </c>
      <c r="I608" s="8">
        <v>0</v>
      </c>
      <c r="J608" s="8">
        <v>2385</v>
      </c>
      <c r="K608" s="8">
        <v>0</v>
      </c>
      <c r="L608" s="8">
        <v>0</v>
      </c>
      <c r="M608" s="8">
        <v>2385</v>
      </c>
      <c r="N608" s="8">
        <f t="shared" si="60"/>
        <v>9540</v>
      </c>
      <c r="O608" s="8">
        <f t="shared" si="61"/>
        <v>0</v>
      </c>
      <c r="P608" s="9">
        <f t="shared" si="62"/>
        <v>1</v>
      </c>
      <c r="Q608" s="8">
        <f t="shared" si="63"/>
        <v>7950</v>
      </c>
      <c r="R608" s="8">
        <f t="shared" si="64"/>
        <v>1590</v>
      </c>
    </row>
    <row r="609" spans="1:18" ht="12.75">
      <c r="A609" s="7">
        <v>40321</v>
      </c>
      <c r="B609" t="s">
        <v>607</v>
      </c>
      <c r="C609" s="8">
        <v>5328</v>
      </c>
      <c r="D609" s="8">
        <v>0</v>
      </c>
      <c r="E609" s="8">
        <v>0</v>
      </c>
      <c r="F609" s="8">
        <v>0</v>
      </c>
      <c r="G609" s="8">
        <v>0</v>
      </c>
      <c r="H609" s="8">
        <v>0</v>
      </c>
      <c r="I609" s="8">
        <v>0</v>
      </c>
      <c r="J609" s="8">
        <v>0</v>
      </c>
      <c r="K609" s="8">
        <v>0</v>
      </c>
      <c r="L609" s="8">
        <v>0</v>
      </c>
      <c r="M609" s="8">
        <v>0</v>
      </c>
      <c r="N609" s="8">
        <f t="shared" si="60"/>
        <v>0</v>
      </c>
      <c r="O609" s="8">
        <f t="shared" si="61"/>
        <v>5328</v>
      </c>
      <c r="P609" s="9">
        <f t="shared" si="62"/>
        <v>0</v>
      </c>
      <c r="Q609" s="8">
        <f t="shared" si="63"/>
        <v>4440</v>
      </c>
      <c r="R609" s="8">
        <f t="shared" si="64"/>
        <v>-4440</v>
      </c>
    </row>
    <row r="610" spans="1:18" ht="12.75">
      <c r="A610" s="7">
        <v>40241</v>
      </c>
      <c r="B610" t="s">
        <v>608</v>
      </c>
      <c r="C610" s="8">
        <v>2712</v>
      </c>
      <c r="D610" s="8">
        <v>0</v>
      </c>
      <c r="E610" s="8">
        <v>460</v>
      </c>
      <c r="F610" s="8">
        <v>0</v>
      </c>
      <c r="G610" s="8">
        <v>460</v>
      </c>
      <c r="H610" s="8">
        <v>0</v>
      </c>
      <c r="I610" s="8">
        <v>460</v>
      </c>
      <c r="J610" s="8">
        <v>230</v>
      </c>
      <c r="K610" s="8">
        <v>230</v>
      </c>
      <c r="L610" s="8">
        <v>0</v>
      </c>
      <c r="M610" s="8">
        <v>230</v>
      </c>
      <c r="N610" s="8">
        <f t="shared" si="60"/>
        <v>2070</v>
      </c>
      <c r="O610" s="8">
        <f t="shared" si="61"/>
        <v>642</v>
      </c>
      <c r="P610" s="9">
        <f t="shared" si="62"/>
        <v>0.7632743362831859</v>
      </c>
      <c r="Q610" s="8">
        <f t="shared" si="63"/>
        <v>2260</v>
      </c>
      <c r="R610" s="8">
        <f t="shared" si="64"/>
        <v>-190</v>
      </c>
    </row>
    <row r="611" spans="1:18" ht="12.75">
      <c r="A611" s="7">
        <v>40371</v>
      </c>
      <c r="B611" t="s">
        <v>609</v>
      </c>
      <c r="C611" s="8">
        <v>7651</v>
      </c>
      <c r="D611" s="8">
        <v>0</v>
      </c>
      <c r="E611" s="8">
        <v>1912.75</v>
      </c>
      <c r="F611" s="8">
        <v>0</v>
      </c>
      <c r="G611" s="8">
        <v>0</v>
      </c>
      <c r="H611" s="8">
        <v>0</v>
      </c>
      <c r="I611" s="8">
        <v>1912.75</v>
      </c>
      <c r="J611" s="8">
        <v>0</v>
      </c>
      <c r="K611" s="8">
        <v>0</v>
      </c>
      <c r="L611" s="8">
        <v>1912.75</v>
      </c>
      <c r="M611" s="8">
        <v>0</v>
      </c>
      <c r="N611" s="8">
        <f t="shared" si="60"/>
        <v>5738.25</v>
      </c>
      <c r="O611" s="8">
        <f t="shared" si="61"/>
        <v>1912.75</v>
      </c>
      <c r="P611" s="9">
        <f t="shared" si="62"/>
        <v>0.75</v>
      </c>
      <c r="Q611" s="8">
        <f t="shared" si="63"/>
        <v>6375.833333333334</v>
      </c>
      <c r="R611" s="8">
        <f t="shared" si="64"/>
        <v>-637.5833333333339</v>
      </c>
    </row>
    <row r="612" spans="1:18" ht="12.75">
      <c r="A612" s="7">
        <v>40181</v>
      </c>
      <c r="B612" t="s">
        <v>610</v>
      </c>
      <c r="C612" s="8">
        <v>4421</v>
      </c>
      <c r="D612" s="8">
        <v>4421</v>
      </c>
      <c r="E612" s="8">
        <v>0</v>
      </c>
      <c r="F612" s="8">
        <v>0</v>
      </c>
      <c r="G612" s="8">
        <v>0</v>
      </c>
      <c r="H612" s="8">
        <v>0</v>
      </c>
      <c r="I612" s="8">
        <v>0</v>
      </c>
      <c r="J612" s="8">
        <v>0</v>
      </c>
      <c r="K612" s="8">
        <v>0</v>
      </c>
      <c r="L612" s="8">
        <v>0</v>
      </c>
      <c r="M612" s="8">
        <v>0</v>
      </c>
      <c r="N612" s="8">
        <f t="shared" si="60"/>
        <v>4421</v>
      </c>
      <c r="O612" s="8">
        <f t="shared" si="61"/>
        <v>0</v>
      </c>
      <c r="P612" s="9">
        <f t="shared" si="62"/>
        <v>1</v>
      </c>
      <c r="Q612" s="8">
        <f t="shared" si="63"/>
        <v>3684.166666666667</v>
      </c>
      <c r="R612" s="8">
        <f t="shared" si="64"/>
        <v>736.833333333333</v>
      </c>
    </row>
    <row r="613" spans="1:18" ht="12.75">
      <c r="A613" s="7">
        <v>40352</v>
      </c>
      <c r="B613" t="s">
        <v>611</v>
      </c>
      <c r="C613" s="8">
        <v>2164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  <c r="I613" s="8">
        <v>0</v>
      </c>
      <c r="J613" s="8">
        <v>0</v>
      </c>
      <c r="K613" s="8">
        <v>0</v>
      </c>
      <c r="L613" s="8">
        <v>0</v>
      </c>
      <c r="M613" s="8">
        <v>0</v>
      </c>
      <c r="N613" s="8">
        <f t="shared" si="60"/>
        <v>0</v>
      </c>
      <c r="O613" s="8">
        <f t="shared" si="61"/>
        <v>2164</v>
      </c>
      <c r="P613" s="9">
        <f t="shared" si="62"/>
        <v>0</v>
      </c>
      <c r="Q613" s="8">
        <f t="shared" si="63"/>
        <v>1803.3333333333335</v>
      </c>
      <c r="R613" s="8">
        <f t="shared" si="64"/>
        <v>-1803.3333333333335</v>
      </c>
    </row>
    <row r="614" spans="1:18" ht="12.75">
      <c r="A614" s="7">
        <v>40182</v>
      </c>
      <c r="B614" t="s">
        <v>612</v>
      </c>
      <c r="C614" s="8">
        <v>4048</v>
      </c>
      <c r="D614" s="8">
        <v>0</v>
      </c>
      <c r="E614" s="8">
        <v>0</v>
      </c>
      <c r="F614" s="8">
        <v>1349.32</v>
      </c>
      <c r="G614" s="8">
        <v>0</v>
      </c>
      <c r="H614" s="8">
        <v>0</v>
      </c>
      <c r="I614" s="8">
        <v>674.66</v>
      </c>
      <c r="J614" s="8">
        <v>0</v>
      </c>
      <c r="K614" s="8">
        <v>674.66</v>
      </c>
      <c r="L614" s="8">
        <v>0</v>
      </c>
      <c r="M614" s="8">
        <v>0</v>
      </c>
      <c r="N614" s="8">
        <f t="shared" si="60"/>
        <v>2698.64</v>
      </c>
      <c r="O614" s="8">
        <f t="shared" si="61"/>
        <v>1349.3600000000001</v>
      </c>
      <c r="P614" s="9">
        <f t="shared" si="62"/>
        <v>0.6666600790513834</v>
      </c>
      <c r="Q614" s="8">
        <f t="shared" si="63"/>
        <v>3373.333333333333</v>
      </c>
      <c r="R614" s="8">
        <f t="shared" si="64"/>
        <v>-674.6933333333332</v>
      </c>
    </row>
    <row r="615" spans="1:18" ht="12.75">
      <c r="A615" s="7">
        <v>40824</v>
      </c>
      <c r="B615" t="s">
        <v>613</v>
      </c>
      <c r="C615" s="8">
        <v>1550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  <c r="I615" s="8">
        <v>0</v>
      </c>
      <c r="J615" s="8">
        <v>0</v>
      </c>
      <c r="K615" s="8">
        <v>0</v>
      </c>
      <c r="L615" s="8">
        <v>1530</v>
      </c>
      <c r="M615" s="8">
        <v>20</v>
      </c>
      <c r="N615" s="8">
        <f t="shared" si="60"/>
        <v>1550</v>
      </c>
      <c r="O615" s="8">
        <f t="shared" si="61"/>
        <v>0</v>
      </c>
      <c r="P615" s="9">
        <f t="shared" si="62"/>
        <v>1</v>
      </c>
      <c r="Q615" s="8">
        <f t="shared" si="63"/>
        <v>1291.6666666666665</v>
      </c>
      <c r="R615" s="8">
        <f t="shared" si="64"/>
        <v>258.3333333333335</v>
      </c>
    </row>
    <row r="616" spans="1:18" ht="12.75">
      <c r="A616" s="7">
        <v>40323</v>
      </c>
      <c r="B616" t="s">
        <v>614</v>
      </c>
      <c r="C616" s="8">
        <v>7785</v>
      </c>
      <c r="D616" s="8">
        <v>0</v>
      </c>
      <c r="E616" s="8">
        <v>1300</v>
      </c>
      <c r="F616" s="8">
        <v>650</v>
      </c>
      <c r="G616" s="8">
        <v>650</v>
      </c>
      <c r="H616" s="8">
        <v>0</v>
      </c>
      <c r="I616" s="8">
        <v>2600</v>
      </c>
      <c r="J616" s="8">
        <v>0</v>
      </c>
      <c r="K616" s="8">
        <v>1300</v>
      </c>
      <c r="L616" s="8">
        <v>650</v>
      </c>
      <c r="M616" s="8">
        <v>0</v>
      </c>
      <c r="N616" s="8">
        <f t="shared" si="60"/>
        <v>7150</v>
      </c>
      <c r="O616" s="8">
        <f t="shared" si="61"/>
        <v>635</v>
      </c>
      <c r="P616" s="9">
        <f t="shared" si="62"/>
        <v>0.9184328837508028</v>
      </c>
      <c r="Q616" s="8">
        <f t="shared" si="63"/>
        <v>6487.5</v>
      </c>
      <c r="R616" s="8">
        <f t="shared" si="64"/>
        <v>662.5</v>
      </c>
    </row>
    <row r="617" spans="1:18" ht="12.75">
      <c r="A617" s="7">
        <v>40803</v>
      </c>
      <c r="B617" t="s">
        <v>615</v>
      </c>
      <c r="C617" s="8">
        <v>7294</v>
      </c>
      <c r="D617" s="8">
        <v>660.34</v>
      </c>
      <c r="E617" s="8">
        <v>0</v>
      </c>
      <c r="F617" s="8">
        <v>1168.17</v>
      </c>
      <c r="G617" s="8">
        <v>607.23</v>
      </c>
      <c r="H617" s="8">
        <v>608</v>
      </c>
      <c r="I617" s="8">
        <v>608</v>
      </c>
      <c r="J617" s="8">
        <v>608</v>
      </c>
      <c r="K617" s="8">
        <v>608</v>
      </c>
      <c r="L617" s="8">
        <v>608</v>
      </c>
      <c r="M617" s="8">
        <v>508</v>
      </c>
      <c r="N617" s="8">
        <f t="shared" si="60"/>
        <v>5983.74</v>
      </c>
      <c r="O617" s="8">
        <f t="shared" si="61"/>
        <v>1310.2600000000002</v>
      </c>
      <c r="P617" s="9">
        <f t="shared" si="62"/>
        <v>0.8203646833013435</v>
      </c>
      <c r="Q617" s="8">
        <f t="shared" si="63"/>
        <v>6078.333333333334</v>
      </c>
      <c r="R617" s="8">
        <f t="shared" si="64"/>
        <v>-94.59333333333416</v>
      </c>
    </row>
    <row r="618" spans="1:18" ht="12.75">
      <c r="A618" s="7">
        <v>40263</v>
      </c>
      <c r="B618" t="s">
        <v>616</v>
      </c>
      <c r="C618" s="8">
        <v>2277</v>
      </c>
      <c r="D618" s="8">
        <v>0</v>
      </c>
      <c r="E618" s="8">
        <v>0</v>
      </c>
      <c r="F618" s="8">
        <v>0</v>
      </c>
      <c r="G618" s="8">
        <v>0</v>
      </c>
      <c r="H618" s="8">
        <v>150</v>
      </c>
      <c r="I618" s="8">
        <v>150</v>
      </c>
      <c r="J618" s="8">
        <v>0</v>
      </c>
      <c r="K618" s="8">
        <v>0</v>
      </c>
      <c r="L618" s="8">
        <v>0</v>
      </c>
      <c r="M618" s="8">
        <v>0</v>
      </c>
      <c r="N618" s="8">
        <f t="shared" si="60"/>
        <v>300</v>
      </c>
      <c r="O618" s="8">
        <f t="shared" si="61"/>
        <v>1977</v>
      </c>
      <c r="P618" s="9">
        <f t="shared" si="62"/>
        <v>0.13175230566534915</v>
      </c>
      <c r="Q618" s="8">
        <f t="shared" si="63"/>
        <v>1897.5</v>
      </c>
      <c r="R618" s="8">
        <f t="shared" si="64"/>
        <v>-1597.5</v>
      </c>
    </row>
    <row r="619" spans="1:18" ht="12.75">
      <c r="A619" s="7">
        <v>40152</v>
      </c>
      <c r="B619" t="s">
        <v>617</v>
      </c>
      <c r="C619" s="8">
        <v>959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  <c r="I619" s="8">
        <v>0</v>
      </c>
      <c r="J619" s="8">
        <v>0</v>
      </c>
      <c r="K619" s="8">
        <v>0</v>
      </c>
      <c r="L619" s="8">
        <v>0</v>
      </c>
      <c r="M619" s="8">
        <v>0</v>
      </c>
      <c r="N619" s="8">
        <f t="shared" si="60"/>
        <v>0</v>
      </c>
      <c r="O619" s="8">
        <f t="shared" si="61"/>
        <v>959</v>
      </c>
      <c r="P619" s="9">
        <f t="shared" si="62"/>
        <v>0</v>
      </c>
      <c r="Q619" s="8">
        <f t="shared" si="63"/>
        <v>799.1666666666667</v>
      </c>
      <c r="R619" s="8">
        <f t="shared" si="64"/>
        <v>-799.1666666666667</v>
      </c>
    </row>
    <row r="620" spans="1:18" ht="12.75">
      <c r="A620" s="7">
        <v>40332</v>
      </c>
      <c r="B620" t="s">
        <v>618</v>
      </c>
      <c r="C620" s="8">
        <v>4820</v>
      </c>
      <c r="D620" s="8">
        <v>0</v>
      </c>
      <c r="E620" s="8">
        <v>0</v>
      </c>
      <c r="F620" s="8">
        <v>300</v>
      </c>
      <c r="G620" s="8">
        <v>0</v>
      </c>
      <c r="H620" s="8">
        <v>0</v>
      </c>
      <c r="I620" s="8">
        <v>0</v>
      </c>
      <c r="J620" s="8">
        <v>0</v>
      </c>
      <c r="K620" s="8">
        <v>0</v>
      </c>
      <c r="L620" s="8">
        <v>200</v>
      </c>
      <c r="M620" s="8">
        <v>0</v>
      </c>
      <c r="N620" s="8">
        <f t="shared" si="60"/>
        <v>500</v>
      </c>
      <c r="O620" s="8">
        <f t="shared" si="61"/>
        <v>4320</v>
      </c>
      <c r="P620" s="9">
        <f t="shared" si="62"/>
        <v>0.1037344398340249</v>
      </c>
      <c r="Q620" s="8">
        <f t="shared" si="63"/>
        <v>4016.666666666667</v>
      </c>
      <c r="R620" s="8">
        <f t="shared" si="64"/>
        <v>-3516.666666666667</v>
      </c>
    </row>
    <row r="621" spans="1:18" ht="12.75">
      <c r="A621" s="7">
        <v>40264</v>
      </c>
      <c r="B621" t="s">
        <v>619</v>
      </c>
      <c r="C621" s="8">
        <v>3069</v>
      </c>
      <c r="D621" s="8">
        <v>255.73999999999998</v>
      </c>
      <c r="E621" s="8">
        <v>255.75</v>
      </c>
      <c r="F621" s="8">
        <v>255.75</v>
      </c>
      <c r="G621" s="8">
        <v>255.75</v>
      </c>
      <c r="H621" s="8">
        <v>255.75</v>
      </c>
      <c r="I621" s="8">
        <v>255.75</v>
      </c>
      <c r="J621" s="8">
        <v>255.75</v>
      </c>
      <c r="K621" s="8">
        <v>255.75</v>
      </c>
      <c r="L621" s="8">
        <v>255.75</v>
      </c>
      <c r="M621" s="8">
        <v>255.75</v>
      </c>
      <c r="N621" s="8">
        <f t="shared" si="60"/>
        <v>2557.49</v>
      </c>
      <c r="O621" s="8">
        <f t="shared" si="61"/>
        <v>511.5100000000002</v>
      </c>
      <c r="P621" s="9">
        <f t="shared" si="62"/>
        <v>0.8333300749429781</v>
      </c>
      <c r="Q621" s="8">
        <f t="shared" si="63"/>
        <v>2557.5</v>
      </c>
      <c r="R621" s="8">
        <f t="shared" si="64"/>
        <v>-0.010000000000218279</v>
      </c>
    </row>
    <row r="622" spans="1:18" ht="12.75">
      <c r="A622" s="7">
        <v>40291</v>
      </c>
      <c r="B622" t="s">
        <v>620</v>
      </c>
      <c r="C622" s="8">
        <v>3632</v>
      </c>
      <c r="D622" s="8">
        <v>908</v>
      </c>
      <c r="E622" s="8">
        <v>0</v>
      </c>
      <c r="F622" s="8">
        <v>908</v>
      </c>
      <c r="G622" s="8">
        <v>0</v>
      </c>
      <c r="H622" s="8">
        <v>908</v>
      </c>
      <c r="I622" s="8">
        <v>0</v>
      </c>
      <c r="J622" s="8">
        <v>0</v>
      </c>
      <c r="K622" s="8">
        <v>0</v>
      </c>
      <c r="L622" s="8">
        <v>908</v>
      </c>
      <c r="M622" s="8">
        <v>0</v>
      </c>
      <c r="N622" s="8">
        <f t="shared" si="60"/>
        <v>3632</v>
      </c>
      <c r="O622" s="8">
        <f t="shared" si="61"/>
        <v>0</v>
      </c>
      <c r="P622" s="9">
        <f t="shared" si="62"/>
        <v>1</v>
      </c>
      <c r="Q622" s="8">
        <f t="shared" si="63"/>
        <v>3026.666666666667</v>
      </c>
      <c r="R622" s="8">
        <f t="shared" si="64"/>
        <v>605.333333333333</v>
      </c>
    </row>
    <row r="623" spans="1:18" ht="12.75">
      <c r="A623" s="7">
        <v>40354</v>
      </c>
      <c r="B623" t="s">
        <v>621</v>
      </c>
      <c r="C623" s="8">
        <v>4975</v>
      </c>
      <c r="D623" s="8">
        <v>0</v>
      </c>
      <c r="E623" s="8">
        <v>2795</v>
      </c>
      <c r="F623" s="8">
        <v>1502</v>
      </c>
      <c r="G623" s="8">
        <v>678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  <c r="N623" s="8">
        <f t="shared" si="60"/>
        <v>4975</v>
      </c>
      <c r="O623" s="8">
        <f t="shared" si="61"/>
        <v>0</v>
      </c>
      <c r="P623" s="9">
        <f t="shared" si="62"/>
        <v>1</v>
      </c>
      <c r="Q623" s="8">
        <f t="shared" si="63"/>
        <v>4145.833333333333</v>
      </c>
      <c r="R623" s="8">
        <f t="shared" si="64"/>
        <v>829.166666666667</v>
      </c>
    </row>
    <row r="624" spans="1:18" ht="12.75">
      <c r="A624" s="7">
        <v>40166</v>
      </c>
      <c r="B624" t="s">
        <v>622</v>
      </c>
      <c r="C624" s="8">
        <v>5280</v>
      </c>
      <c r="D624" s="8">
        <v>0</v>
      </c>
      <c r="E624" s="8">
        <v>0</v>
      </c>
      <c r="F624" s="8">
        <v>1320</v>
      </c>
      <c r="G624" s="8">
        <v>0</v>
      </c>
      <c r="H624" s="8">
        <v>1320</v>
      </c>
      <c r="I624" s="8">
        <v>0</v>
      </c>
      <c r="J624" s="8">
        <v>0</v>
      </c>
      <c r="K624" s="8">
        <v>0</v>
      </c>
      <c r="L624" s="8">
        <v>1320</v>
      </c>
      <c r="M624" s="8">
        <v>1320</v>
      </c>
      <c r="N624" s="8">
        <f t="shared" si="60"/>
        <v>5280</v>
      </c>
      <c r="O624" s="8">
        <f t="shared" si="61"/>
        <v>0</v>
      </c>
      <c r="P624" s="9">
        <f t="shared" si="62"/>
        <v>1</v>
      </c>
      <c r="Q624" s="8">
        <f t="shared" si="63"/>
        <v>4400</v>
      </c>
      <c r="R624" s="8">
        <f t="shared" si="64"/>
        <v>880</v>
      </c>
    </row>
    <row r="625" spans="1:18" ht="12.75">
      <c r="A625" s="7">
        <v>40804</v>
      </c>
      <c r="B625" t="s">
        <v>623</v>
      </c>
      <c r="C625" s="8">
        <v>1111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v>1111</v>
      </c>
      <c r="L625" s="8">
        <v>0</v>
      </c>
      <c r="M625" s="8">
        <v>0</v>
      </c>
      <c r="N625" s="8">
        <f t="shared" si="60"/>
        <v>1111</v>
      </c>
      <c r="O625" s="8">
        <f t="shared" si="61"/>
        <v>0</v>
      </c>
      <c r="P625" s="9">
        <f t="shared" si="62"/>
        <v>1</v>
      </c>
      <c r="Q625" s="8">
        <f t="shared" si="63"/>
        <v>925.8333333333333</v>
      </c>
      <c r="R625" s="8">
        <f t="shared" si="64"/>
        <v>185.16666666666674</v>
      </c>
    </row>
    <row r="626" spans="1:18" ht="12.75">
      <c r="A626" s="7">
        <v>40114</v>
      </c>
      <c r="B626" t="s">
        <v>624</v>
      </c>
      <c r="C626" s="8">
        <v>5781</v>
      </c>
      <c r="D626" s="8">
        <v>578.1</v>
      </c>
      <c r="E626" s="8">
        <v>578.1</v>
      </c>
      <c r="F626" s="8">
        <v>578.1</v>
      </c>
      <c r="G626" s="8">
        <v>578.1</v>
      </c>
      <c r="H626" s="8">
        <v>578.1</v>
      </c>
      <c r="I626" s="8">
        <v>578.1</v>
      </c>
      <c r="J626" s="8">
        <v>578.0999999999999</v>
      </c>
      <c r="K626" s="8">
        <v>578.1</v>
      </c>
      <c r="L626" s="8">
        <v>578.1</v>
      </c>
      <c r="M626" s="8">
        <v>578.1</v>
      </c>
      <c r="N626" s="8">
        <f t="shared" si="60"/>
        <v>5781.000000000001</v>
      </c>
      <c r="O626" s="8">
        <f t="shared" si="61"/>
        <v>0</v>
      </c>
      <c r="P626" s="9">
        <f t="shared" si="62"/>
        <v>1.0000000000000002</v>
      </c>
      <c r="Q626" s="8">
        <f t="shared" si="63"/>
        <v>4817.5</v>
      </c>
      <c r="R626" s="8">
        <f t="shared" si="64"/>
        <v>963.5000000000009</v>
      </c>
    </row>
    <row r="627" spans="1:18" ht="12.75">
      <c r="A627" s="7">
        <v>40183</v>
      </c>
      <c r="B627" t="s">
        <v>625</v>
      </c>
      <c r="C627" s="8">
        <v>4109</v>
      </c>
      <c r="D627" s="8">
        <v>0</v>
      </c>
      <c r="E627" s="8">
        <v>0</v>
      </c>
      <c r="F627" s="8">
        <v>0</v>
      </c>
      <c r="G627" s="8">
        <v>4109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>
        <f t="shared" si="60"/>
        <v>4109</v>
      </c>
      <c r="O627" s="8">
        <f t="shared" si="61"/>
        <v>0</v>
      </c>
      <c r="P627" s="9">
        <f t="shared" si="62"/>
        <v>1</v>
      </c>
      <c r="Q627" s="8">
        <f t="shared" si="63"/>
        <v>3424.166666666667</v>
      </c>
      <c r="R627" s="8">
        <f t="shared" si="64"/>
        <v>684.833333333333</v>
      </c>
    </row>
    <row r="628" spans="1:18" ht="12.75">
      <c r="A628" s="7">
        <v>40265</v>
      </c>
      <c r="B628" t="s">
        <v>626</v>
      </c>
      <c r="C628" s="8">
        <v>3540</v>
      </c>
      <c r="D628" s="8">
        <v>0</v>
      </c>
      <c r="E628" s="8">
        <v>0</v>
      </c>
      <c r="F628" s="8">
        <v>295</v>
      </c>
      <c r="G628" s="8">
        <v>590</v>
      </c>
      <c r="H628" s="8">
        <v>0</v>
      </c>
      <c r="I628" s="8">
        <v>0</v>
      </c>
      <c r="J628" s="8">
        <v>885</v>
      </c>
      <c r="K628" s="8">
        <v>0</v>
      </c>
      <c r="L628" s="8">
        <v>885</v>
      </c>
      <c r="M628" s="8">
        <v>0</v>
      </c>
      <c r="N628" s="8">
        <f t="shared" si="60"/>
        <v>2655</v>
      </c>
      <c r="O628" s="8">
        <f t="shared" si="61"/>
        <v>885</v>
      </c>
      <c r="P628" s="9">
        <f t="shared" si="62"/>
        <v>0.75</v>
      </c>
      <c r="Q628" s="8">
        <f t="shared" si="63"/>
        <v>2950</v>
      </c>
      <c r="R628" s="8">
        <f t="shared" si="64"/>
        <v>-295</v>
      </c>
    </row>
    <row r="629" spans="1:18" ht="12.75">
      <c r="A629" s="7">
        <v>40425</v>
      </c>
      <c r="B629" t="s">
        <v>627</v>
      </c>
      <c r="C629" s="8">
        <v>9086</v>
      </c>
      <c r="D629" s="8">
        <v>757.17</v>
      </c>
      <c r="E629" s="8">
        <v>757.17</v>
      </c>
      <c r="F629" s="8">
        <v>757.17</v>
      </c>
      <c r="G629" s="8">
        <v>757.17</v>
      </c>
      <c r="H629" s="8">
        <v>757.17</v>
      </c>
      <c r="I629" s="8">
        <v>757.17</v>
      </c>
      <c r="J629" s="8">
        <v>757.17</v>
      </c>
      <c r="K629" s="8">
        <v>757.17</v>
      </c>
      <c r="L629" s="8">
        <v>757.17</v>
      </c>
      <c r="M629" s="8">
        <v>2271.4700000000003</v>
      </c>
      <c r="N629" s="8">
        <f t="shared" si="60"/>
        <v>9086</v>
      </c>
      <c r="O629" s="8">
        <f t="shared" si="61"/>
        <v>0</v>
      </c>
      <c r="P629" s="9">
        <f t="shared" si="62"/>
        <v>1</v>
      </c>
      <c r="Q629" s="8">
        <f t="shared" si="63"/>
        <v>7571.666666666666</v>
      </c>
      <c r="R629" s="8">
        <f t="shared" si="64"/>
        <v>1514.333333333334</v>
      </c>
    </row>
    <row r="630" spans="1:18" ht="12.75">
      <c r="A630" s="7">
        <v>40144</v>
      </c>
      <c r="B630" t="s">
        <v>628</v>
      </c>
      <c r="C630" s="8">
        <v>3892</v>
      </c>
      <c r="D630" s="8">
        <v>0</v>
      </c>
      <c r="E630" s="8">
        <v>200</v>
      </c>
      <c r="F630" s="8">
        <v>500</v>
      </c>
      <c r="G630" s="8">
        <v>500</v>
      </c>
      <c r="H630" s="8">
        <v>500</v>
      </c>
      <c r="I630" s="8">
        <v>500</v>
      </c>
      <c r="J630" s="8">
        <v>0</v>
      </c>
      <c r="K630" s="8">
        <v>487</v>
      </c>
      <c r="L630" s="8">
        <v>0</v>
      </c>
      <c r="M630" s="8">
        <v>400</v>
      </c>
      <c r="N630" s="8">
        <f t="shared" si="60"/>
        <v>3087</v>
      </c>
      <c r="O630" s="8">
        <f t="shared" si="61"/>
        <v>805</v>
      </c>
      <c r="P630" s="9">
        <f t="shared" si="62"/>
        <v>0.7931654676258992</v>
      </c>
      <c r="Q630" s="8">
        <f t="shared" si="63"/>
        <v>3243.333333333333</v>
      </c>
      <c r="R630" s="8">
        <f t="shared" si="64"/>
        <v>-156.33333333333303</v>
      </c>
    </row>
    <row r="631" spans="1:18" ht="12.75">
      <c r="A631" s="7">
        <v>40530</v>
      </c>
      <c r="B631" t="s">
        <v>629</v>
      </c>
      <c r="C631" s="8">
        <v>17026</v>
      </c>
      <c r="D631" s="8">
        <v>0</v>
      </c>
      <c r="E631" s="8">
        <v>0</v>
      </c>
      <c r="F631" s="8">
        <v>0</v>
      </c>
      <c r="G631" s="8">
        <v>0</v>
      </c>
      <c r="H631" s="8">
        <v>850</v>
      </c>
      <c r="I631" s="8">
        <v>0</v>
      </c>
      <c r="J631" s="8">
        <v>0</v>
      </c>
      <c r="K631" s="8">
        <v>850</v>
      </c>
      <c r="L631" s="8">
        <v>0</v>
      </c>
      <c r="M631" s="8">
        <v>850</v>
      </c>
      <c r="N631" s="8">
        <f t="shared" si="60"/>
        <v>2550</v>
      </c>
      <c r="O631" s="8">
        <f t="shared" si="61"/>
        <v>14476</v>
      </c>
      <c r="P631" s="9">
        <f t="shared" si="62"/>
        <v>0.14977093856454834</v>
      </c>
      <c r="Q631" s="8">
        <f t="shared" si="63"/>
        <v>14188.333333333332</v>
      </c>
      <c r="R631" s="8">
        <f t="shared" si="64"/>
        <v>-11638.333333333332</v>
      </c>
    </row>
    <row r="632" spans="1:18" ht="12.75">
      <c r="A632" s="7">
        <v>40266</v>
      </c>
      <c r="B632" t="s">
        <v>630</v>
      </c>
      <c r="C632" s="8">
        <v>1168</v>
      </c>
      <c r="D632" s="8">
        <v>100</v>
      </c>
      <c r="E632" s="8">
        <v>100</v>
      </c>
      <c r="F632" s="8">
        <v>100</v>
      </c>
      <c r="G632" s="8">
        <v>100</v>
      </c>
      <c r="H632" s="8">
        <v>100</v>
      </c>
      <c r="I632" s="8">
        <v>100</v>
      </c>
      <c r="J632" s="8">
        <v>100</v>
      </c>
      <c r="K632" s="8">
        <v>100</v>
      </c>
      <c r="L632" s="8">
        <v>100</v>
      </c>
      <c r="M632" s="8">
        <v>0</v>
      </c>
      <c r="N632" s="8">
        <f t="shared" si="60"/>
        <v>900</v>
      </c>
      <c r="O632" s="8">
        <f t="shared" si="61"/>
        <v>268</v>
      </c>
      <c r="P632" s="9">
        <f t="shared" si="62"/>
        <v>0.7705479452054794</v>
      </c>
      <c r="Q632" s="8">
        <f t="shared" si="63"/>
        <v>973.3333333333333</v>
      </c>
      <c r="R632" s="8">
        <f t="shared" si="64"/>
        <v>-73.33333333333326</v>
      </c>
    </row>
    <row r="633" spans="1:18" ht="12.75">
      <c r="A633" s="7">
        <v>40391</v>
      </c>
      <c r="B633" t="s">
        <v>631</v>
      </c>
      <c r="C633" s="8">
        <v>24371</v>
      </c>
      <c r="D633" s="8">
        <v>0</v>
      </c>
      <c r="E633" s="8">
        <v>0</v>
      </c>
      <c r="F633" s="8">
        <v>0</v>
      </c>
      <c r="G633" s="8">
        <v>0</v>
      </c>
      <c r="H633" s="8">
        <v>1471</v>
      </c>
      <c r="I633" s="8">
        <v>0</v>
      </c>
      <c r="J633" s="8">
        <v>0</v>
      </c>
      <c r="K633" s="8">
        <v>1264</v>
      </c>
      <c r="L633" s="8">
        <v>0</v>
      </c>
      <c r="M633" s="8">
        <v>0</v>
      </c>
      <c r="N633" s="8">
        <f t="shared" si="60"/>
        <v>2735</v>
      </c>
      <c r="O633" s="8">
        <f t="shared" si="61"/>
        <v>21636</v>
      </c>
      <c r="P633" s="9">
        <f t="shared" si="62"/>
        <v>0.11222354437651307</v>
      </c>
      <c r="Q633" s="8">
        <f t="shared" si="63"/>
        <v>20309.166666666668</v>
      </c>
      <c r="R633" s="8">
        <f t="shared" si="64"/>
        <v>-17574.166666666668</v>
      </c>
    </row>
    <row r="634" spans="1:18" ht="12.75">
      <c r="A634" s="7">
        <v>40395</v>
      </c>
      <c r="B634" t="s">
        <v>632</v>
      </c>
      <c r="C634" s="8">
        <v>2950</v>
      </c>
      <c r="D634" s="8">
        <v>0</v>
      </c>
      <c r="E634" s="8">
        <v>245.83</v>
      </c>
      <c r="F634" s="8">
        <v>0</v>
      </c>
      <c r="G634" s="8">
        <v>491.66</v>
      </c>
      <c r="H634" s="8">
        <v>1000</v>
      </c>
      <c r="I634" s="8">
        <v>0</v>
      </c>
      <c r="J634" s="8">
        <v>0</v>
      </c>
      <c r="K634" s="8">
        <v>491.65999999999997</v>
      </c>
      <c r="L634" s="8">
        <v>0</v>
      </c>
      <c r="M634" s="8">
        <v>445</v>
      </c>
      <c r="N634" s="8">
        <f t="shared" si="60"/>
        <v>2674.15</v>
      </c>
      <c r="O634" s="8">
        <f t="shared" si="61"/>
        <v>275.8499999999999</v>
      </c>
      <c r="P634" s="9">
        <f t="shared" si="62"/>
        <v>0.9064915254237288</v>
      </c>
      <c r="Q634" s="8">
        <f t="shared" si="63"/>
        <v>2458.3333333333335</v>
      </c>
      <c r="R634" s="8">
        <f t="shared" si="64"/>
        <v>215.8166666666666</v>
      </c>
    </row>
    <row r="635" spans="1:18" ht="12.75">
      <c r="A635" s="7">
        <v>40220</v>
      </c>
      <c r="B635" t="s">
        <v>633</v>
      </c>
      <c r="C635" s="8">
        <v>18842</v>
      </c>
      <c r="D635" s="8">
        <v>200</v>
      </c>
      <c r="E635" s="8">
        <v>540</v>
      </c>
      <c r="F635" s="8">
        <v>974.36</v>
      </c>
      <c r="G635" s="8">
        <v>589</v>
      </c>
      <c r="H635" s="8">
        <v>670.0000000000001</v>
      </c>
      <c r="I635" s="8">
        <v>318</v>
      </c>
      <c r="J635" s="8">
        <v>308</v>
      </c>
      <c r="K635" s="8">
        <v>200</v>
      </c>
      <c r="L635" s="8">
        <v>976</v>
      </c>
      <c r="M635" s="8">
        <v>0</v>
      </c>
      <c r="N635" s="8">
        <f t="shared" si="60"/>
        <v>4775.360000000001</v>
      </c>
      <c r="O635" s="8">
        <f t="shared" si="61"/>
        <v>14066.64</v>
      </c>
      <c r="P635" s="9">
        <f t="shared" si="62"/>
        <v>0.25344230973357396</v>
      </c>
      <c r="Q635" s="8">
        <f t="shared" si="63"/>
        <v>15701.666666666668</v>
      </c>
      <c r="R635" s="8">
        <f t="shared" si="64"/>
        <v>-10926.306666666667</v>
      </c>
    </row>
    <row r="636" spans="1:18" ht="12.75">
      <c r="A636" s="7">
        <v>40401</v>
      </c>
      <c r="B636" t="s">
        <v>634</v>
      </c>
      <c r="C636" s="8">
        <v>6014</v>
      </c>
      <c r="D636" s="8">
        <v>0</v>
      </c>
      <c r="E636" s="8">
        <v>400</v>
      </c>
      <c r="F636" s="8">
        <v>250</v>
      </c>
      <c r="G636" s="8">
        <v>250</v>
      </c>
      <c r="H636" s="8">
        <v>0</v>
      </c>
      <c r="I636" s="8">
        <v>300</v>
      </c>
      <c r="J636" s="8">
        <v>0</v>
      </c>
      <c r="K636" s="8">
        <v>1000</v>
      </c>
      <c r="L636" s="8">
        <v>250</v>
      </c>
      <c r="M636" s="8">
        <v>200</v>
      </c>
      <c r="N636" s="8">
        <f t="shared" si="60"/>
        <v>2650</v>
      </c>
      <c r="O636" s="8">
        <f t="shared" si="61"/>
        <v>3364</v>
      </c>
      <c r="P636" s="9">
        <f t="shared" si="62"/>
        <v>0.44063851014299965</v>
      </c>
      <c r="Q636" s="8">
        <f t="shared" si="63"/>
        <v>5011.666666666667</v>
      </c>
      <c r="R636" s="8">
        <f t="shared" si="64"/>
        <v>-2361.666666666667</v>
      </c>
    </row>
    <row r="637" spans="1:18" ht="12.75">
      <c r="A637" s="7">
        <v>40831</v>
      </c>
      <c r="B637" t="s">
        <v>635</v>
      </c>
      <c r="C637" s="8">
        <v>11876</v>
      </c>
      <c r="D637" s="8">
        <v>476.63</v>
      </c>
      <c r="E637" s="8">
        <v>0</v>
      </c>
      <c r="F637" s="8">
        <v>0</v>
      </c>
      <c r="G637" s="8">
        <v>476.63</v>
      </c>
      <c r="H637" s="8">
        <v>1429.89</v>
      </c>
      <c r="I637" s="8">
        <v>476.63</v>
      </c>
      <c r="J637" s="8">
        <v>476.63</v>
      </c>
      <c r="K637" s="8">
        <v>476.63</v>
      </c>
      <c r="L637" s="8">
        <v>476.63</v>
      </c>
      <c r="M637" s="8">
        <v>0</v>
      </c>
      <c r="N637" s="8">
        <f t="shared" si="60"/>
        <v>4289.67</v>
      </c>
      <c r="O637" s="8">
        <f t="shared" si="61"/>
        <v>7586.33</v>
      </c>
      <c r="P637" s="9">
        <f t="shared" si="62"/>
        <v>0.3612049511620074</v>
      </c>
      <c r="Q637" s="8">
        <f t="shared" si="63"/>
        <v>9896.666666666666</v>
      </c>
      <c r="R637" s="8">
        <f t="shared" si="64"/>
        <v>-5606.996666666666</v>
      </c>
    </row>
    <row r="638" spans="1:18" ht="12.75">
      <c r="A638" s="7">
        <v>40481</v>
      </c>
      <c r="B638" t="s">
        <v>636</v>
      </c>
      <c r="C638" s="8">
        <v>4080</v>
      </c>
      <c r="D638" s="8">
        <v>340</v>
      </c>
      <c r="E638" s="8">
        <v>340</v>
      </c>
      <c r="F638" s="8">
        <v>340</v>
      </c>
      <c r="G638" s="8">
        <v>340</v>
      </c>
      <c r="H638" s="8">
        <v>340</v>
      </c>
      <c r="I638" s="8">
        <v>340</v>
      </c>
      <c r="J638" s="8">
        <v>340</v>
      </c>
      <c r="K638" s="8">
        <v>340</v>
      </c>
      <c r="L638" s="8">
        <v>340</v>
      </c>
      <c r="M638" s="8">
        <v>340</v>
      </c>
      <c r="N638" s="8">
        <f t="shared" si="60"/>
        <v>3400</v>
      </c>
      <c r="O638" s="8">
        <f t="shared" si="61"/>
        <v>680</v>
      </c>
      <c r="P638" s="9">
        <f t="shared" si="62"/>
        <v>0.8333333333333334</v>
      </c>
      <c r="Q638" s="8">
        <f t="shared" si="63"/>
        <v>3400</v>
      </c>
      <c r="R638" s="8">
        <f t="shared" si="64"/>
        <v>0</v>
      </c>
    </row>
    <row r="639" spans="1:18" ht="12.75">
      <c r="A639" s="7">
        <v>40192</v>
      </c>
      <c r="B639" t="s">
        <v>637</v>
      </c>
      <c r="C639" s="8">
        <v>10716</v>
      </c>
      <c r="D639" s="8">
        <v>1000</v>
      </c>
      <c r="E639" s="8">
        <v>1000</v>
      </c>
      <c r="F639" s="8">
        <v>1000</v>
      </c>
      <c r="G639" s="8">
        <v>1000</v>
      </c>
      <c r="H639" s="8">
        <v>1000</v>
      </c>
      <c r="I639" s="8">
        <v>1000</v>
      </c>
      <c r="J639" s="8">
        <v>1000</v>
      </c>
      <c r="K639" s="8">
        <v>1000</v>
      </c>
      <c r="L639" s="8">
        <v>1000</v>
      </c>
      <c r="M639" s="8">
        <v>1000</v>
      </c>
      <c r="N639" s="8">
        <f t="shared" si="60"/>
        <v>10000</v>
      </c>
      <c r="O639" s="8">
        <f t="shared" si="61"/>
        <v>716</v>
      </c>
      <c r="P639" s="9">
        <f t="shared" si="62"/>
        <v>0.933184023889511</v>
      </c>
      <c r="Q639" s="8">
        <f t="shared" si="63"/>
        <v>8930</v>
      </c>
      <c r="R639" s="8">
        <f t="shared" si="64"/>
        <v>1070</v>
      </c>
    </row>
    <row r="640" spans="1:18" ht="12.75">
      <c r="A640" s="7">
        <v>40312</v>
      </c>
      <c r="B640" t="s">
        <v>638</v>
      </c>
      <c r="C640" s="8">
        <v>3812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  <c r="I640" s="8">
        <v>0</v>
      </c>
      <c r="J640" s="8">
        <v>0</v>
      </c>
      <c r="K640" s="8">
        <v>0</v>
      </c>
      <c r="L640" s="8">
        <v>0</v>
      </c>
      <c r="M640" s="8">
        <v>0</v>
      </c>
      <c r="N640" s="8">
        <f t="shared" si="60"/>
        <v>0</v>
      </c>
      <c r="O640" s="8">
        <f t="shared" si="61"/>
        <v>3812</v>
      </c>
      <c r="P640" s="9">
        <f t="shared" si="62"/>
        <v>0</v>
      </c>
      <c r="Q640" s="8">
        <f t="shared" si="63"/>
        <v>3176.666666666667</v>
      </c>
      <c r="R640" s="8">
        <f t="shared" si="64"/>
        <v>-3176.666666666667</v>
      </c>
    </row>
    <row r="641" spans="1:18" ht="12.75">
      <c r="A641" s="7">
        <v>40491</v>
      </c>
      <c r="B641" t="s">
        <v>639</v>
      </c>
      <c r="C641" s="8">
        <v>5306</v>
      </c>
      <c r="D641" s="8">
        <v>0</v>
      </c>
      <c r="E641" s="8">
        <v>1326.5</v>
      </c>
      <c r="F641" s="8">
        <v>0</v>
      </c>
      <c r="G641" s="8">
        <v>1326.5</v>
      </c>
      <c r="H641" s="8">
        <v>0</v>
      </c>
      <c r="I641" s="8">
        <v>0</v>
      </c>
      <c r="J641" s="8">
        <v>0</v>
      </c>
      <c r="K641" s="8">
        <v>1326.5</v>
      </c>
      <c r="L641" s="8">
        <v>1326.5</v>
      </c>
      <c r="M641" s="8">
        <v>0</v>
      </c>
      <c r="N641" s="8">
        <f t="shared" si="60"/>
        <v>5306</v>
      </c>
      <c r="O641" s="8">
        <f t="shared" si="61"/>
        <v>0</v>
      </c>
      <c r="P641" s="9">
        <f t="shared" si="62"/>
        <v>1</v>
      </c>
      <c r="Q641" s="8">
        <f t="shared" si="63"/>
        <v>4421.666666666667</v>
      </c>
      <c r="R641" s="8">
        <f t="shared" si="64"/>
        <v>884.333333333333</v>
      </c>
    </row>
    <row r="642" spans="1:18" ht="12.75">
      <c r="A642" s="7">
        <v>40132</v>
      </c>
      <c r="B642" t="s">
        <v>640</v>
      </c>
      <c r="C642" s="8">
        <v>412</v>
      </c>
      <c r="D642" s="8">
        <v>0</v>
      </c>
      <c r="E642" s="8">
        <v>0</v>
      </c>
      <c r="F642" s="8">
        <v>0</v>
      </c>
      <c r="G642" s="8">
        <v>107</v>
      </c>
      <c r="H642" s="8">
        <v>0</v>
      </c>
      <c r="I642" s="8">
        <v>0</v>
      </c>
      <c r="J642" s="8">
        <v>110</v>
      </c>
      <c r="K642" s="8">
        <v>0</v>
      </c>
      <c r="L642" s="8">
        <v>195</v>
      </c>
      <c r="M642" s="8">
        <v>0</v>
      </c>
      <c r="N642" s="8">
        <f t="shared" si="60"/>
        <v>412</v>
      </c>
      <c r="O642" s="8">
        <f t="shared" si="61"/>
        <v>0</v>
      </c>
      <c r="P642" s="9">
        <f t="shared" si="62"/>
        <v>1</v>
      </c>
      <c r="Q642" s="8">
        <f t="shared" si="63"/>
        <v>343.33333333333337</v>
      </c>
      <c r="R642" s="8">
        <f t="shared" si="64"/>
        <v>68.66666666666663</v>
      </c>
    </row>
    <row r="643" spans="1:18" ht="12.75">
      <c r="A643" s="7">
        <v>40512</v>
      </c>
      <c r="B643" t="s">
        <v>641</v>
      </c>
      <c r="C643" s="8">
        <v>25021</v>
      </c>
      <c r="D643" s="8">
        <v>0</v>
      </c>
      <c r="E643" s="8">
        <v>6255.3</v>
      </c>
      <c r="F643" s="8">
        <v>0</v>
      </c>
      <c r="G643" s="8">
        <v>6255.3</v>
      </c>
      <c r="H643" s="8">
        <v>0</v>
      </c>
      <c r="I643" s="8">
        <v>0</v>
      </c>
      <c r="J643" s="8">
        <v>6255.3</v>
      </c>
      <c r="K643" s="8">
        <v>0</v>
      </c>
      <c r="L643" s="8">
        <v>6255.299999999999</v>
      </c>
      <c r="M643" s="8">
        <v>0</v>
      </c>
      <c r="N643" s="8">
        <f t="shared" si="60"/>
        <v>25021.2</v>
      </c>
      <c r="O643" s="8">
        <f t="shared" si="61"/>
        <v>-0.2000000000007276</v>
      </c>
      <c r="P643" s="9">
        <f t="shared" si="62"/>
        <v>1.00000799328564</v>
      </c>
      <c r="Q643" s="8">
        <f t="shared" si="63"/>
        <v>20850.833333333336</v>
      </c>
      <c r="R643" s="8">
        <f t="shared" si="64"/>
        <v>4170.366666666665</v>
      </c>
    </row>
    <row r="644" spans="1:18" ht="12.75">
      <c r="A644" s="7">
        <v>40374</v>
      </c>
      <c r="B644" t="s">
        <v>642</v>
      </c>
      <c r="C644" s="8">
        <v>12967</v>
      </c>
      <c r="D644" s="8">
        <v>0</v>
      </c>
      <c r="E644" s="8">
        <v>1300</v>
      </c>
      <c r="F644" s="8">
        <v>2600</v>
      </c>
      <c r="G644" s="8">
        <v>0</v>
      </c>
      <c r="H644" s="8">
        <v>1300</v>
      </c>
      <c r="I644" s="8">
        <v>1300</v>
      </c>
      <c r="J644" s="8">
        <v>0</v>
      </c>
      <c r="K644" s="8">
        <v>3900.0000000000005</v>
      </c>
      <c r="L644" s="8">
        <v>1300</v>
      </c>
      <c r="M644" s="8">
        <v>0</v>
      </c>
      <c r="N644" s="8">
        <f t="shared" si="60"/>
        <v>11700</v>
      </c>
      <c r="O644" s="8">
        <f t="shared" si="61"/>
        <v>1267</v>
      </c>
      <c r="P644" s="9">
        <f t="shared" si="62"/>
        <v>0.9022904295519395</v>
      </c>
      <c r="Q644" s="8">
        <f t="shared" si="63"/>
        <v>10805.833333333332</v>
      </c>
      <c r="R644" s="8">
        <f t="shared" si="64"/>
        <v>894.1666666666679</v>
      </c>
    </row>
    <row r="645" spans="1:18" ht="12.75">
      <c r="A645" s="7">
        <v>40815</v>
      </c>
      <c r="B645" t="s">
        <v>643</v>
      </c>
      <c r="C645" s="8">
        <v>4742</v>
      </c>
      <c r="D645" s="8">
        <v>0</v>
      </c>
      <c r="E645" s="8">
        <v>0</v>
      </c>
      <c r="F645" s="8">
        <v>0</v>
      </c>
      <c r="G645" s="8">
        <v>445</v>
      </c>
      <c r="H645" s="8">
        <v>0</v>
      </c>
      <c r="I645" s="8">
        <v>427</v>
      </c>
      <c r="J645" s="8">
        <v>0</v>
      </c>
      <c r="K645" s="8">
        <v>0</v>
      </c>
      <c r="L645" s="8">
        <v>0</v>
      </c>
      <c r="M645" s="8">
        <v>475</v>
      </c>
      <c r="N645" s="8">
        <f t="shared" si="60"/>
        <v>1347</v>
      </c>
      <c r="O645" s="8">
        <f t="shared" si="61"/>
        <v>3395</v>
      </c>
      <c r="P645" s="9">
        <f t="shared" si="62"/>
        <v>0.28405735976381274</v>
      </c>
      <c r="Q645" s="8">
        <f t="shared" si="63"/>
        <v>3951.666666666667</v>
      </c>
      <c r="R645" s="8">
        <f t="shared" si="64"/>
        <v>-2604.666666666667</v>
      </c>
    </row>
    <row r="646" spans="1:18" ht="12.75">
      <c r="A646" s="7">
        <v>40202</v>
      </c>
      <c r="B646" t="s">
        <v>644</v>
      </c>
      <c r="C646" s="8">
        <v>3916</v>
      </c>
      <c r="D646" s="8">
        <v>0</v>
      </c>
      <c r="E646" s="8">
        <v>652.6600000000001</v>
      </c>
      <c r="F646" s="8">
        <v>0</v>
      </c>
      <c r="G646" s="8">
        <v>0</v>
      </c>
      <c r="H646" s="8">
        <v>652.6600000000001</v>
      </c>
      <c r="I646" s="8">
        <v>0</v>
      </c>
      <c r="J646" s="8">
        <v>0</v>
      </c>
      <c r="K646" s="8">
        <v>652.6600000000001</v>
      </c>
      <c r="L646" s="8">
        <v>0</v>
      </c>
      <c r="M646" s="8">
        <v>0</v>
      </c>
      <c r="N646" s="8">
        <f t="shared" si="60"/>
        <v>1957.9800000000002</v>
      </c>
      <c r="O646" s="8">
        <f t="shared" si="61"/>
        <v>1958.0199999999998</v>
      </c>
      <c r="P646" s="9">
        <f t="shared" si="62"/>
        <v>0.4999948927477018</v>
      </c>
      <c r="Q646" s="8">
        <f t="shared" si="63"/>
        <v>3263.333333333333</v>
      </c>
      <c r="R646" s="8">
        <f t="shared" si="64"/>
        <v>-1305.3533333333328</v>
      </c>
    </row>
    <row r="647" spans="1:18" ht="12.75">
      <c r="A647" s="7">
        <v>40514</v>
      </c>
      <c r="B647" t="s">
        <v>645</v>
      </c>
      <c r="C647" s="8">
        <v>4380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  <c r="I647" s="8">
        <v>2461</v>
      </c>
      <c r="J647" s="8">
        <v>0</v>
      </c>
      <c r="K647" s="8">
        <v>1322</v>
      </c>
      <c r="L647" s="8">
        <v>0</v>
      </c>
      <c r="M647" s="8">
        <v>0</v>
      </c>
      <c r="N647" s="8">
        <f t="shared" si="60"/>
        <v>3783</v>
      </c>
      <c r="O647" s="8">
        <f t="shared" si="61"/>
        <v>597</v>
      </c>
      <c r="P647" s="9">
        <f t="shared" si="62"/>
        <v>0.8636986301369863</v>
      </c>
      <c r="Q647" s="8">
        <f t="shared" si="63"/>
        <v>3650</v>
      </c>
      <c r="R647" s="8">
        <f t="shared" si="64"/>
        <v>133</v>
      </c>
    </row>
    <row r="648" spans="1:18" ht="12.75">
      <c r="A648" s="7">
        <v>40242</v>
      </c>
      <c r="B648" t="s">
        <v>646</v>
      </c>
      <c r="C648" s="8">
        <v>1860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  <c r="I648" s="8">
        <v>0</v>
      </c>
      <c r="J648" s="8">
        <v>1048</v>
      </c>
      <c r="K648" s="8">
        <v>0</v>
      </c>
      <c r="L648" s="8">
        <v>0</v>
      </c>
      <c r="M648" s="8">
        <v>0</v>
      </c>
      <c r="N648" s="8">
        <f t="shared" si="60"/>
        <v>1048</v>
      </c>
      <c r="O648" s="8">
        <f t="shared" si="61"/>
        <v>812</v>
      </c>
      <c r="P648" s="9">
        <f t="shared" si="62"/>
        <v>0.5634408602150538</v>
      </c>
      <c r="Q648" s="8">
        <f t="shared" si="63"/>
        <v>1550</v>
      </c>
      <c r="R648" s="8">
        <f t="shared" si="64"/>
        <v>-502</v>
      </c>
    </row>
    <row r="649" spans="1:18" ht="12.75">
      <c r="A649" s="7">
        <v>40405</v>
      </c>
      <c r="B649" t="s">
        <v>647</v>
      </c>
      <c r="C649" s="8">
        <v>1349</v>
      </c>
      <c r="D649" s="8">
        <v>0</v>
      </c>
      <c r="E649" s="8">
        <v>0</v>
      </c>
      <c r="F649" s="8">
        <v>337.26</v>
      </c>
      <c r="G649" s="8">
        <v>0</v>
      </c>
      <c r="H649" s="8">
        <v>0</v>
      </c>
      <c r="I649" s="8">
        <v>337.26</v>
      </c>
      <c r="J649" s="8">
        <v>0</v>
      </c>
      <c r="K649" s="8">
        <v>0</v>
      </c>
      <c r="L649" s="8">
        <v>337.26</v>
      </c>
      <c r="M649" s="8">
        <v>0</v>
      </c>
      <c r="N649" s="8">
        <f t="shared" si="60"/>
        <v>1011.78</v>
      </c>
      <c r="O649" s="8">
        <f t="shared" si="61"/>
        <v>337.22</v>
      </c>
      <c r="P649" s="9">
        <f t="shared" si="62"/>
        <v>0.7500222386953298</v>
      </c>
      <c r="Q649" s="8">
        <f t="shared" si="63"/>
        <v>1124.1666666666667</v>
      </c>
      <c r="R649" s="8">
        <f t="shared" si="64"/>
        <v>-112.38666666666677</v>
      </c>
    </row>
    <row r="650" spans="1:18" ht="12.75">
      <c r="A650" s="7">
        <v>40313</v>
      </c>
      <c r="B650" t="s">
        <v>648</v>
      </c>
      <c r="C650" s="8">
        <v>3366</v>
      </c>
      <c r="D650" s="8">
        <v>0</v>
      </c>
      <c r="E650" s="8">
        <v>3366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f t="shared" si="60"/>
        <v>3366</v>
      </c>
      <c r="O650" s="8">
        <f t="shared" si="61"/>
        <v>0</v>
      </c>
      <c r="P650" s="9">
        <f t="shared" si="62"/>
        <v>1</v>
      </c>
      <c r="Q650" s="8">
        <f t="shared" si="63"/>
        <v>2805</v>
      </c>
      <c r="R650" s="8">
        <f t="shared" si="64"/>
        <v>561</v>
      </c>
    </row>
    <row r="651" spans="1:18" ht="12.75">
      <c r="A651" s="7">
        <v>40146</v>
      </c>
      <c r="B651" t="s">
        <v>649</v>
      </c>
      <c r="C651" s="8">
        <v>13396</v>
      </c>
      <c r="D651" s="8">
        <v>0</v>
      </c>
      <c r="E651" s="8">
        <v>0</v>
      </c>
      <c r="F651" s="8">
        <v>3348.99</v>
      </c>
      <c r="G651" s="8">
        <v>0</v>
      </c>
      <c r="H651" s="8">
        <v>0</v>
      </c>
      <c r="I651" s="8">
        <v>0</v>
      </c>
      <c r="J651" s="8">
        <v>4465.32</v>
      </c>
      <c r="K651" s="8">
        <v>0</v>
      </c>
      <c r="L651" s="8">
        <v>2232.66</v>
      </c>
      <c r="M651" s="8">
        <v>0</v>
      </c>
      <c r="N651" s="8">
        <f t="shared" si="60"/>
        <v>10046.97</v>
      </c>
      <c r="O651" s="8">
        <f t="shared" si="61"/>
        <v>3349.0300000000007</v>
      </c>
      <c r="P651" s="9">
        <f t="shared" si="62"/>
        <v>0.7499977605255299</v>
      </c>
      <c r="Q651" s="8">
        <f t="shared" si="63"/>
        <v>11163.333333333332</v>
      </c>
      <c r="R651" s="8">
        <f t="shared" si="64"/>
        <v>-1116.3633333333328</v>
      </c>
    </row>
    <row r="652" spans="1:18" ht="12.75">
      <c r="A652" s="7">
        <v>40376</v>
      </c>
      <c r="B652" t="s">
        <v>650</v>
      </c>
      <c r="C652" s="8">
        <v>2200</v>
      </c>
      <c r="D652" s="8">
        <v>0</v>
      </c>
      <c r="E652" s="8">
        <v>1000</v>
      </c>
      <c r="F652" s="8">
        <v>0</v>
      </c>
      <c r="G652" s="8">
        <v>600</v>
      </c>
      <c r="H652" s="8">
        <v>0</v>
      </c>
      <c r="I652" s="8">
        <v>0</v>
      </c>
      <c r="J652" s="8">
        <v>600</v>
      </c>
      <c r="K652" s="8">
        <v>0</v>
      </c>
      <c r="L652" s="8">
        <v>0</v>
      </c>
      <c r="M652" s="8">
        <v>0</v>
      </c>
      <c r="N652" s="8">
        <f t="shared" si="60"/>
        <v>2200</v>
      </c>
      <c r="O652" s="8">
        <f t="shared" si="61"/>
        <v>0</v>
      </c>
      <c r="P652" s="9">
        <f t="shared" si="62"/>
        <v>1</v>
      </c>
      <c r="Q652" s="8">
        <f t="shared" si="63"/>
        <v>1833.3333333333335</v>
      </c>
      <c r="R652" s="8">
        <f t="shared" si="64"/>
        <v>366.6666666666665</v>
      </c>
    </row>
    <row r="653" spans="1:18" ht="12.75">
      <c r="A653" s="7">
        <v>40250</v>
      </c>
      <c r="B653" t="s">
        <v>651</v>
      </c>
      <c r="C653" s="8">
        <v>3748</v>
      </c>
      <c r="D653" s="8">
        <v>0</v>
      </c>
      <c r="E653" s="8">
        <v>0</v>
      </c>
      <c r="F653" s="8">
        <v>0</v>
      </c>
      <c r="G653" s="8">
        <v>0</v>
      </c>
      <c r="H653" s="8">
        <v>1874</v>
      </c>
      <c r="I653" s="8">
        <v>0</v>
      </c>
      <c r="J653" s="8">
        <v>749.6</v>
      </c>
      <c r="K653" s="8">
        <v>0</v>
      </c>
      <c r="L653" s="8">
        <v>0</v>
      </c>
      <c r="M653" s="8">
        <v>749.6</v>
      </c>
      <c r="N653" s="8">
        <f t="shared" si="60"/>
        <v>3373.2</v>
      </c>
      <c r="O653" s="8">
        <f t="shared" si="61"/>
        <v>374.8000000000002</v>
      </c>
      <c r="P653" s="9">
        <f t="shared" si="62"/>
        <v>0.8999999999999999</v>
      </c>
      <c r="Q653" s="8">
        <f t="shared" si="63"/>
        <v>3123.333333333333</v>
      </c>
      <c r="R653" s="8">
        <f t="shared" si="64"/>
        <v>249.8666666666668</v>
      </c>
    </row>
    <row r="654" spans="1:18" ht="12.75">
      <c r="A654" s="7">
        <v>40100</v>
      </c>
      <c r="B654" t="s">
        <v>652</v>
      </c>
      <c r="C654" s="8">
        <v>18944</v>
      </c>
      <c r="D654" s="8">
        <v>1578.67</v>
      </c>
      <c r="E654" s="8">
        <v>1578.67</v>
      </c>
      <c r="F654" s="8">
        <v>1578.67</v>
      </c>
      <c r="G654" s="8">
        <v>1578.67</v>
      </c>
      <c r="H654" s="8">
        <v>1578.67</v>
      </c>
      <c r="I654" s="8">
        <v>1578.67</v>
      </c>
      <c r="J654" s="8">
        <v>1578.67</v>
      </c>
      <c r="K654" s="8">
        <v>1578.67</v>
      </c>
      <c r="L654" s="8">
        <v>1578.67</v>
      </c>
      <c r="M654" s="8">
        <v>1578.67</v>
      </c>
      <c r="N654" s="8">
        <f t="shared" si="60"/>
        <v>15786.7</v>
      </c>
      <c r="O654" s="8">
        <f t="shared" si="61"/>
        <v>3157.2999999999993</v>
      </c>
      <c r="P654" s="9">
        <f t="shared" si="62"/>
        <v>0.8333350929054054</v>
      </c>
      <c r="Q654" s="8">
        <f t="shared" si="63"/>
        <v>15786.666666666668</v>
      </c>
      <c r="R654" s="8">
        <f t="shared" si="64"/>
        <v>0.03333333333284827</v>
      </c>
    </row>
    <row r="655" spans="1:18" ht="12.75">
      <c r="A655" s="7">
        <v>40174</v>
      </c>
      <c r="B655" t="s">
        <v>653</v>
      </c>
      <c r="C655" s="8">
        <v>22304</v>
      </c>
      <c r="D655" s="8">
        <v>0</v>
      </c>
      <c r="E655" s="8">
        <v>4460.8</v>
      </c>
      <c r="F655" s="8">
        <v>2230.4</v>
      </c>
      <c r="G655" s="8">
        <v>0</v>
      </c>
      <c r="H655" s="8">
        <v>0</v>
      </c>
      <c r="I655" s="8">
        <v>6691.2</v>
      </c>
      <c r="J655" s="8">
        <v>2230.4</v>
      </c>
      <c r="K655" s="8">
        <v>0</v>
      </c>
      <c r="L655" s="8">
        <v>4460.8</v>
      </c>
      <c r="M655" s="8">
        <v>2230.4</v>
      </c>
      <c r="N655" s="8">
        <f t="shared" si="60"/>
        <v>22304.000000000004</v>
      </c>
      <c r="O655" s="8">
        <f t="shared" si="61"/>
        <v>0</v>
      </c>
      <c r="P655" s="9">
        <f t="shared" si="62"/>
        <v>1.0000000000000002</v>
      </c>
      <c r="Q655" s="8">
        <f t="shared" si="63"/>
        <v>18586.666666666668</v>
      </c>
      <c r="R655" s="8">
        <f t="shared" si="64"/>
        <v>3717.3333333333358</v>
      </c>
    </row>
    <row r="656" spans="1:18" ht="12.75">
      <c r="A656" s="7">
        <v>40280</v>
      </c>
      <c r="B656" t="s">
        <v>654</v>
      </c>
      <c r="C656" s="8">
        <v>113567</v>
      </c>
      <c r="D656" s="8">
        <v>9463.9</v>
      </c>
      <c r="E656" s="8">
        <v>4731.95</v>
      </c>
      <c r="F656" s="8">
        <v>14195.850000000002</v>
      </c>
      <c r="G656" s="8">
        <v>4731.95</v>
      </c>
      <c r="H656" s="8">
        <v>9463.9</v>
      </c>
      <c r="I656" s="8">
        <v>4731.95</v>
      </c>
      <c r="J656" s="8">
        <v>4731.95</v>
      </c>
      <c r="K656" s="8">
        <v>4731.95</v>
      </c>
      <c r="L656" s="8">
        <v>4731.95</v>
      </c>
      <c r="M656" s="8">
        <v>4731.95</v>
      </c>
      <c r="N656" s="8">
        <f t="shared" si="60"/>
        <v>66247.29999999999</v>
      </c>
      <c r="O656" s="8">
        <f t="shared" si="61"/>
        <v>47319.70000000001</v>
      </c>
      <c r="P656" s="9">
        <f t="shared" si="62"/>
        <v>0.5833323060396065</v>
      </c>
      <c r="Q656" s="8">
        <f t="shared" si="63"/>
        <v>94639.16666666666</v>
      </c>
      <c r="R656" s="8">
        <f t="shared" si="64"/>
        <v>-28391.86666666667</v>
      </c>
    </row>
    <row r="657" spans="1:18" ht="12.75">
      <c r="A657" s="7">
        <v>40268</v>
      </c>
      <c r="B657" t="s">
        <v>655</v>
      </c>
      <c r="C657" s="8">
        <v>1915</v>
      </c>
      <c r="D657" s="8">
        <v>0</v>
      </c>
      <c r="E657" s="8">
        <v>200</v>
      </c>
      <c r="F657" s="8">
        <v>200</v>
      </c>
      <c r="G657" s="8">
        <v>200</v>
      </c>
      <c r="H657" s="8">
        <v>200</v>
      </c>
      <c r="I657" s="8">
        <v>200</v>
      </c>
      <c r="J657" s="8">
        <v>200</v>
      </c>
      <c r="K657" s="8">
        <v>200</v>
      </c>
      <c r="L657" s="8">
        <v>150</v>
      </c>
      <c r="M657" s="8">
        <v>0</v>
      </c>
      <c r="N657" s="8">
        <f t="shared" si="60"/>
        <v>1550</v>
      </c>
      <c r="O657" s="8">
        <f t="shared" si="61"/>
        <v>365</v>
      </c>
      <c r="P657" s="9">
        <f t="shared" si="62"/>
        <v>0.8093994778067886</v>
      </c>
      <c r="Q657" s="8">
        <f t="shared" si="63"/>
        <v>1595.8333333333335</v>
      </c>
      <c r="R657" s="8">
        <f t="shared" si="64"/>
        <v>-45.833333333333485</v>
      </c>
    </row>
    <row r="658" spans="1:18" ht="12.75">
      <c r="A658" s="7">
        <v>40292</v>
      </c>
      <c r="B658" t="s">
        <v>656</v>
      </c>
      <c r="C658" s="8">
        <v>17404</v>
      </c>
      <c r="D658" s="8">
        <v>1450.34</v>
      </c>
      <c r="E658" s="8">
        <v>1450.34</v>
      </c>
      <c r="F658" s="8">
        <v>1450.34</v>
      </c>
      <c r="G658" s="8">
        <v>1450.34</v>
      </c>
      <c r="H658" s="8">
        <v>1450.34</v>
      </c>
      <c r="I658" s="8">
        <v>0</v>
      </c>
      <c r="J658" s="8">
        <v>1450.67</v>
      </c>
      <c r="K658" s="8">
        <v>0</v>
      </c>
      <c r="L658" s="8">
        <v>1450.34</v>
      </c>
      <c r="M658" s="8">
        <v>0</v>
      </c>
      <c r="N658" s="8">
        <f t="shared" si="60"/>
        <v>10152.71</v>
      </c>
      <c r="O658" s="8">
        <f t="shared" si="61"/>
        <v>7251.290000000001</v>
      </c>
      <c r="P658" s="9">
        <f t="shared" si="62"/>
        <v>0.5833549758676166</v>
      </c>
      <c r="Q658" s="8">
        <f t="shared" si="63"/>
        <v>14503.333333333332</v>
      </c>
      <c r="R658" s="8">
        <f t="shared" si="64"/>
        <v>-4350.623333333333</v>
      </c>
    </row>
    <row r="659" spans="1:18" ht="12.75">
      <c r="A659" s="7">
        <v>40819</v>
      </c>
      <c r="B659" t="s">
        <v>657</v>
      </c>
      <c r="C659" s="8">
        <v>4791</v>
      </c>
      <c r="D659" s="8">
        <v>399.25</v>
      </c>
      <c r="E659" s="8">
        <v>399.25</v>
      </c>
      <c r="F659" s="8">
        <v>0</v>
      </c>
      <c r="G659" s="8">
        <v>399.25</v>
      </c>
      <c r="H659" s="8">
        <v>399.25</v>
      </c>
      <c r="I659" s="8">
        <v>0</v>
      </c>
      <c r="J659" s="8">
        <v>399.25</v>
      </c>
      <c r="K659" s="8">
        <v>0</v>
      </c>
      <c r="L659" s="8">
        <v>0</v>
      </c>
      <c r="M659" s="8">
        <v>2794.75</v>
      </c>
      <c r="N659" s="8">
        <f t="shared" si="60"/>
        <v>4791</v>
      </c>
      <c r="O659" s="8">
        <f t="shared" si="61"/>
        <v>0</v>
      </c>
      <c r="P659" s="9">
        <f t="shared" si="62"/>
        <v>1</v>
      </c>
      <c r="Q659" s="8">
        <f t="shared" si="63"/>
        <v>3992.5</v>
      </c>
      <c r="R659" s="8">
        <f t="shared" si="64"/>
        <v>798.5</v>
      </c>
    </row>
    <row r="660" spans="1:18" ht="12.75">
      <c r="A660" s="7">
        <v>40176</v>
      </c>
      <c r="B660" t="s">
        <v>658</v>
      </c>
      <c r="C660" s="8">
        <v>6177</v>
      </c>
      <c r="D660" s="8">
        <v>617.7</v>
      </c>
      <c r="E660" s="8">
        <v>617.7</v>
      </c>
      <c r="F660" s="8">
        <v>617.7</v>
      </c>
      <c r="G660" s="8">
        <v>0</v>
      </c>
      <c r="H660" s="8">
        <v>1235.4</v>
      </c>
      <c r="I660" s="8">
        <v>617.7</v>
      </c>
      <c r="J660" s="8">
        <v>617.7</v>
      </c>
      <c r="K660" s="8">
        <v>617.7</v>
      </c>
      <c r="L660" s="8">
        <v>0</v>
      </c>
      <c r="M660" s="8">
        <v>1235.3999999999999</v>
      </c>
      <c r="N660" s="8">
        <f t="shared" si="60"/>
        <v>6176.999999999999</v>
      </c>
      <c r="O660" s="8">
        <f t="shared" si="61"/>
        <v>0</v>
      </c>
      <c r="P660" s="9">
        <f t="shared" si="62"/>
        <v>0.9999999999999999</v>
      </c>
      <c r="Q660" s="8">
        <f t="shared" si="63"/>
        <v>5147.5</v>
      </c>
      <c r="R660" s="8">
        <f t="shared" si="64"/>
        <v>1029.499999999999</v>
      </c>
    </row>
    <row r="661" spans="1:18" ht="12.75">
      <c r="A661" s="7">
        <v>40541</v>
      </c>
      <c r="B661" t="s">
        <v>659</v>
      </c>
      <c r="C661" s="8">
        <v>4916</v>
      </c>
      <c r="D661" s="8">
        <v>0</v>
      </c>
      <c r="E661" s="8">
        <v>0</v>
      </c>
      <c r="F661" s="8">
        <v>0</v>
      </c>
      <c r="G661" s="8">
        <v>2550</v>
      </c>
      <c r="H661" s="8">
        <v>0</v>
      </c>
      <c r="I661" s="8">
        <v>0</v>
      </c>
      <c r="J661" s="8">
        <v>0</v>
      </c>
      <c r="K661" s="8">
        <v>1600</v>
      </c>
      <c r="L661" s="8">
        <v>0</v>
      </c>
      <c r="M661" s="8">
        <v>0</v>
      </c>
      <c r="N661" s="8">
        <f aca="true" t="shared" si="65" ref="N661:N722">SUM(D661:M661)</f>
        <v>4150</v>
      </c>
      <c r="O661" s="8">
        <f aca="true" t="shared" si="66" ref="O661:O722">+C661-N661</f>
        <v>766</v>
      </c>
      <c r="P661" s="9">
        <f aca="true" t="shared" si="67" ref="P661:P722">+N661/C661</f>
        <v>0.8441822620016274</v>
      </c>
      <c r="Q661" s="8">
        <f aca="true" t="shared" si="68" ref="Q661:Q722">+C661/12*10</f>
        <v>4096.666666666667</v>
      </c>
      <c r="R661" s="8">
        <f aca="true" t="shared" si="69" ref="R661:R722">+N661-Q661</f>
        <v>53.33333333333303</v>
      </c>
    </row>
    <row r="662" spans="1:18" ht="12.75">
      <c r="A662" s="7">
        <v>40300</v>
      </c>
      <c r="B662" t="s">
        <v>660</v>
      </c>
      <c r="C662" s="8">
        <v>22007</v>
      </c>
      <c r="D662" s="8">
        <v>1500</v>
      </c>
      <c r="E662" s="8">
        <v>1500</v>
      </c>
      <c r="F662" s="8">
        <v>1500</v>
      </c>
      <c r="G662" s="8">
        <v>1500</v>
      </c>
      <c r="H662" s="8">
        <v>1833.92</v>
      </c>
      <c r="I662" s="8">
        <v>1833.92</v>
      </c>
      <c r="J662" s="8">
        <v>1833.92</v>
      </c>
      <c r="K662" s="8">
        <v>2101.05</v>
      </c>
      <c r="L662" s="8">
        <v>1833.92</v>
      </c>
      <c r="M662" s="8">
        <v>2101.05</v>
      </c>
      <c r="N662" s="8">
        <f t="shared" si="65"/>
        <v>17537.780000000002</v>
      </c>
      <c r="O662" s="8">
        <f t="shared" si="66"/>
        <v>4469.2199999999975</v>
      </c>
      <c r="P662" s="9">
        <f t="shared" si="67"/>
        <v>0.7969182532830464</v>
      </c>
      <c r="Q662" s="8">
        <f t="shared" si="68"/>
        <v>18339.166666666668</v>
      </c>
      <c r="R662" s="8">
        <f t="shared" si="69"/>
        <v>-801.3866666666654</v>
      </c>
    </row>
    <row r="663" spans="1:18" ht="12.75">
      <c r="A663" s="7">
        <v>40234</v>
      </c>
      <c r="B663" t="s">
        <v>661</v>
      </c>
      <c r="C663" s="8">
        <v>2013</v>
      </c>
      <c r="D663" s="8">
        <v>0</v>
      </c>
      <c r="E663" s="8">
        <v>500</v>
      </c>
      <c r="F663" s="8">
        <v>0</v>
      </c>
      <c r="G663" s="8">
        <v>500</v>
      </c>
      <c r="H663" s="8">
        <v>0</v>
      </c>
      <c r="I663" s="8">
        <v>0</v>
      </c>
      <c r="J663" s="8">
        <v>500</v>
      </c>
      <c r="K663" s="8">
        <v>0</v>
      </c>
      <c r="L663" s="8">
        <v>0</v>
      </c>
      <c r="M663" s="8">
        <v>313</v>
      </c>
      <c r="N663" s="8">
        <f t="shared" si="65"/>
        <v>1813</v>
      </c>
      <c r="O663" s="8">
        <f t="shared" si="66"/>
        <v>200</v>
      </c>
      <c r="P663" s="9">
        <f t="shared" si="67"/>
        <v>0.9006458022851466</v>
      </c>
      <c r="Q663" s="8">
        <f t="shared" si="68"/>
        <v>1677.5</v>
      </c>
      <c r="R663" s="8">
        <f t="shared" si="69"/>
        <v>135.5</v>
      </c>
    </row>
    <row r="664" spans="1:18" ht="12.75">
      <c r="A664" s="7">
        <v>40272</v>
      </c>
      <c r="B664" t="s">
        <v>662</v>
      </c>
      <c r="C664" s="8">
        <v>3269</v>
      </c>
      <c r="D664" s="8">
        <v>0</v>
      </c>
      <c r="E664" s="8">
        <v>272.42</v>
      </c>
      <c r="F664" s="8">
        <v>272.42</v>
      </c>
      <c r="G664" s="8">
        <v>0</v>
      </c>
      <c r="H664" s="8">
        <v>544.8399999999999</v>
      </c>
      <c r="I664" s="8">
        <v>0</v>
      </c>
      <c r="J664" s="8">
        <v>817.26</v>
      </c>
      <c r="K664" s="8">
        <v>0</v>
      </c>
      <c r="L664" s="8">
        <v>0</v>
      </c>
      <c r="M664" s="8">
        <v>454.41999999999996</v>
      </c>
      <c r="N664" s="8">
        <f t="shared" si="65"/>
        <v>2361.3599999999997</v>
      </c>
      <c r="O664" s="8">
        <f t="shared" si="66"/>
        <v>907.6400000000003</v>
      </c>
      <c r="P664" s="9">
        <f t="shared" si="67"/>
        <v>0.7223493423065157</v>
      </c>
      <c r="Q664" s="8">
        <f t="shared" si="68"/>
        <v>2724.166666666667</v>
      </c>
      <c r="R664" s="8">
        <f t="shared" si="69"/>
        <v>-362.8066666666673</v>
      </c>
    </row>
    <row r="665" spans="1:18" ht="12.75">
      <c r="A665" s="7">
        <v>40462</v>
      </c>
      <c r="B665" t="s">
        <v>663</v>
      </c>
      <c r="C665" s="8">
        <v>3335</v>
      </c>
      <c r="D665" s="8">
        <v>0</v>
      </c>
      <c r="E665" s="8">
        <v>3335</v>
      </c>
      <c r="F665" s="8">
        <v>0</v>
      </c>
      <c r="G665" s="8">
        <v>0</v>
      </c>
      <c r="H665" s="8">
        <v>0</v>
      </c>
      <c r="I665" s="8">
        <v>0</v>
      </c>
      <c r="J665" s="8">
        <v>0</v>
      </c>
      <c r="K665" s="8">
        <v>0</v>
      </c>
      <c r="L665" s="8">
        <v>0</v>
      </c>
      <c r="M665" s="8">
        <v>0</v>
      </c>
      <c r="N665" s="8">
        <f t="shared" si="65"/>
        <v>3335</v>
      </c>
      <c r="O665" s="8">
        <f t="shared" si="66"/>
        <v>0</v>
      </c>
      <c r="P665" s="9">
        <f t="shared" si="67"/>
        <v>1</v>
      </c>
      <c r="Q665" s="8">
        <f t="shared" si="68"/>
        <v>2779.166666666667</v>
      </c>
      <c r="R665" s="8">
        <f t="shared" si="69"/>
        <v>555.833333333333</v>
      </c>
    </row>
    <row r="666" spans="1:18" ht="12.75">
      <c r="A666" s="7">
        <v>40115</v>
      </c>
      <c r="B666" t="s">
        <v>664</v>
      </c>
      <c r="C666" s="8">
        <v>2123</v>
      </c>
      <c r="D666" s="8">
        <v>0</v>
      </c>
      <c r="E666" s="8">
        <v>0</v>
      </c>
      <c r="F666" s="8">
        <v>0</v>
      </c>
      <c r="G666" s="8">
        <v>2123</v>
      </c>
      <c r="H666" s="8">
        <v>0</v>
      </c>
      <c r="I666" s="8">
        <v>0</v>
      </c>
      <c r="J666" s="8">
        <v>0</v>
      </c>
      <c r="K666" s="8">
        <v>0</v>
      </c>
      <c r="L666" s="8">
        <v>0</v>
      </c>
      <c r="M666" s="8">
        <v>0</v>
      </c>
      <c r="N666" s="8">
        <f t="shared" si="65"/>
        <v>2123</v>
      </c>
      <c r="O666" s="8">
        <f t="shared" si="66"/>
        <v>0</v>
      </c>
      <c r="P666" s="9">
        <f t="shared" si="67"/>
        <v>1</v>
      </c>
      <c r="Q666" s="8">
        <f t="shared" si="68"/>
        <v>1769.1666666666665</v>
      </c>
      <c r="R666" s="8">
        <f t="shared" si="69"/>
        <v>353.8333333333335</v>
      </c>
    </row>
    <row r="667" spans="1:18" ht="12.75">
      <c r="A667" s="7">
        <v>40465</v>
      </c>
      <c r="B667" t="s">
        <v>665</v>
      </c>
      <c r="C667" s="8">
        <v>2925</v>
      </c>
      <c r="D667" s="8">
        <v>0</v>
      </c>
      <c r="E667" s="8">
        <v>0</v>
      </c>
      <c r="F667" s="8">
        <v>0</v>
      </c>
      <c r="G667" s="8">
        <v>0</v>
      </c>
      <c r="H667" s="8">
        <v>1600</v>
      </c>
      <c r="I667" s="8">
        <v>1325</v>
      </c>
      <c r="J667" s="8">
        <v>0</v>
      </c>
      <c r="K667" s="8">
        <v>0</v>
      </c>
      <c r="L667" s="8">
        <v>0</v>
      </c>
      <c r="M667" s="8">
        <v>0</v>
      </c>
      <c r="N667" s="8">
        <f t="shared" si="65"/>
        <v>2925</v>
      </c>
      <c r="O667" s="8">
        <f t="shared" si="66"/>
        <v>0</v>
      </c>
      <c r="P667" s="9">
        <f t="shared" si="67"/>
        <v>1</v>
      </c>
      <c r="Q667" s="8">
        <f t="shared" si="68"/>
        <v>2437.5</v>
      </c>
      <c r="R667" s="8">
        <f t="shared" si="69"/>
        <v>487.5</v>
      </c>
    </row>
    <row r="668" spans="1:18" ht="12.75">
      <c r="A668" s="7">
        <v>40504</v>
      </c>
      <c r="B668" t="s">
        <v>666</v>
      </c>
      <c r="C668" s="8">
        <v>1343</v>
      </c>
      <c r="D668" s="8">
        <v>0</v>
      </c>
      <c r="E668" s="8">
        <v>335.76</v>
      </c>
      <c r="F668" s="8">
        <v>0</v>
      </c>
      <c r="G668" s="8">
        <v>335.76</v>
      </c>
      <c r="H668" s="8">
        <v>0</v>
      </c>
      <c r="I668" s="8">
        <v>0</v>
      </c>
      <c r="J668" s="8">
        <v>0</v>
      </c>
      <c r="K668" s="8">
        <v>335.76</v>
      </c>
      <c r="L668" s="8">
        <v>0</v>
      </c>
      <c r="M668" s="8">
        <v>0</v>
      </c>
      <c r="N668" s="8">
        <f t="shared" si="65"/>
        <v>1007.28</v>
      </c>
      <c r="O668" s="8">
        <f t="shared" si="66"/>
        <v>335.72</v>
      </c>
      <c r="P668" s="9">
        <f t="shared" si="67"/>
        <v>0.7500223380491436</v>
      </c>
      <c r="Q668" s="8">
        <f t="shared" si="68"/>
        <v>1119.1666666666667</v>
      </c>
      <c r="R668" s="8">
        <f t="shared" si="69"/>
        <v>-111.88666666666677</v>
      </c>
    </row>
    <row r="669" spans="1:18" ht="12.75">
      <c r="A669" s="7">
        <v>40820</v>
      </c>
      <c r="B669" t="s">
        <v>667</v>
      </c>
      <c r="C669" s="8">
        <v>8555</v>
      </c>
      <c r="D669" s="8">
        <v>712.92</v>
      </c>
      <c r="E669" s="8">
        <v>712.92</v>
      </c>
      <c r="F669" s="8">
        <v>712.92</v>
      </c>
      <c r="G669" s="8">
        <v>712.92</v>
      </c>
      <c r="H669" s="8">
        <v>712.92</v>
      </c>
      <c r="I669" s="8">
        <v>712.92</v>
      </c>
      <c r="J669" s="8">
        <v>712.92</v>
      </c>
      <c r="K669" s="8">
        <v>712.92</v>
      </c>
      <c r="L669" s="8">
        <v>712.92</v>
      </c>
      <c r="M669" s="8">
        <v>712.92</v>
      </c>
      <c r="N669" s="8">
        <f t="shared" si="65"/>
        <v>7129.2</v>
      </c>
      <c r="O669" s="8">
        <f t="shared" si="66"/>
        <v>1425.8000000000002</v>
      </c>
      <c r="P669" s="9">
        <f t="shared" si="67"/>
        <v>0.8333372296902396</v>
      </c>
      <c r="Q669" s="8">
        <f t="shared" si="68"/>
        <v>7129.166666666666</v>
      </c>
      <c r="R669" s="8">
        <f t="shared" si="69"/>
        <v>0.033333333333757764</v>
      </c>
    </row>
    <row r="670" spans="1:18" ht="12.75">
      <c r="A670" s="7">
        <v>40471</v>
      </c>
      <c r="B670" t="s">
        <v>668</v>
      </c>
      <c r="C670" s="8">
        <v>35923</v>
      </c>
      <c r="D670" s="8">
        <v>3592.3</v>
      </c>
      <c r="E670" s="8">
        <v>0</v>
      </c>
      <c r="F670" s="8">
        <v>3592.3</v>
      </c>
      <c r="G670" s="8">
        <v>3592.3</v>
      </c>
      <c r="H670" s="8">
        <v>0</v>
      </c>
      <c r="I670" s="8">
        <v>3592.3</v>
      </c>
      <c r="J670" s="8">
        <v>7184.6</v>
      </c>
      <c r="K670" s="8">
        <v>3592.3</v>
      </c>
      <c r="L670" s="8">
        <v>0</v>
      </c>
      <c r="M670" s="8">
        <v>3592.3</v>
      </c>
      <c r="N670" s="8">
        <f t="shared" si="65"/>
        <v>28738.4</v>
      </c>
      <c r="O670" s="8">
        <f t="shared" si="66"/>
        <v>7184.5999999999985</v>
      </c>
      <c r="P670" s="9">
        <f t="shared" si="67"/>
        <v>0.8</v>
      </c>
      <c r="Q670" s="8">
        <f t="shared" si="68"/>
        <v>29935.833333333336</v>
      </c>
      <c r="R670" s="8">
        <f t="shared" si="69"/>
        <v>-1197.4333333333343</v>
      </c>
    </row>
    <row r="671" spans="1:18" ht="12.75">
      <c r="A671" s="7">
        <v>40121</v>
      </c>
      <c r="B671" t="s">
        <v>669</v>
      </c>
      <c r="C671" s="8">
        <v>7195</v>
      </c>
      <c r="D671" s="8">
        <v>0</v>
      </c>
      <c r="E671" s="8">
        <v>0</v>
      </c>
      <c r="F671" s="8">
        <v>0</v>
      </c>
      <c r="G671" s="8">
        <v>2195</v>
      </c>
      <c r="H671" s="8">
        <v>0</v>
      </c>
      <c r="I671" s="8">
        <v>0</v>
      </c>
      <c r="J671" s="8">
        <v>2500</v>
      </c>
      <c r="K671" s="8">
        <v>0</v>
      </c>
      <c r="L671" s="8">
        <v>0</v>
      </c>
      <c r="M671" s="8">
        <v>2500</v>
      </c>
      <c r="N671" s="8">
        <f t="shared" si="65"/>
        <v>7195</v>
      </c>
      <c r="O671" s="8">
        <f t="shared" si="66"/>
        <v>0</v>
      </c>
      <c r="P671" s="9">
        <f t="shared" si="67"/>
        <v>1</v>
      </c>
      <c r="Q671" s="8">
        <f t="shared" si="68"/>
        <v>5995.833333333334</v>
      </c>
      <c r="R671" s="8">
        <f t="shared" si="69"/>
        <v>1199.166666666666</v>
      </c>
    </row>
    <row r="672" spans="1:18" ht="12.75">
      <c r="A672" s="7">
        <v>40315</v>
      </c>
      <c r="B672" t="s">
        <v>670</v>
      </c>
      <c r="C672" s="8">
        <v>3326</v>
      </c>
      <c r="D672" s="8">
        <v>0</v>
      </c>
      <c r="E672" s="8">
        <v>0</v>
      </c>
      <c r="F672" s="8">
        <v>831.51</v>
      </c>
      <c r="G672" s="8">
        <v>0</v>
      </c>
      <c r="H672" s="8">
        <v>0</v>
      </c>
      <c r="I672" s="8">
        <v>0</v>
      </c>
      <c r="J672" s="8">
        <v>0</v>
      </c>
      <c r="K672" s="8">
        <v>0</v>
      </c>
      <c r="L672" s="8">
        <v>831.51</v>
      </c>
      <c r="M672" s="8">
        <v>0</v>
      </c>
      <c r="N672" s="8">
        <f t="shared" si="65"/>
        <v>1663.02</v>
      </c>
      <c r="O672" s="8">
        <f t="shared" si="66"/>
        <v>1662.98</v>
      </c>
      <c r="P672" s="9">
        <f t="shared" si="67"/>
        <v>0.500006013229104</v>
      </c>
      <c r="Q672" s="8">
        <f t="shared" si="68"/>
        <v>2771.666666666667</v>
      </c>
      <c r="R672" s="8">
        <f t="shared" si="69"/>
        <v>-1108.646666666667</v>
      </c>
    </row>
    <row r="673" spans="1:18" ht="12.75">
      <c r="A673" s="7">
        <v>40316</v>
      </c>
      <c r="B673" t="s">
        <v>671</v>
      </c>
      <c r="C673" s="8">
        <v>3469</v>
      </c>
      <c r="D673" s="8">
        <v>0</v>
      </c>
      <c r="E673" s="8">
        <v>3469</v>
      </c>
      <c r="F673" s="8">
        <v>0</v>
      </c>
      <c r="G673" s="8">
        <v>0</v>
      </c>
      <c r="H673" s="8">
        <v>0</v>
      </c>
      <c r="I673" s="8">
        <v>0</v>
      </c>
      <c r="J673" s="8">
        <v>0</v>
      </c>
      <c r="K673" s="8">
        <v>0</v>
      </c>
      <c r="L673" s="8">
        <v>0</v>
      </c>
      <c r="M673" s="8">
        <v>0</v>
      </c>
      <c r="N673" s="8">
        <f t="shared" si="65"/>
        <v>3469</v>
      </c>
      <c r="O673" s="8">
        <f t="shared" si="66"/>
        <v>0</v>
      </c>
      <c r="P673" s="9">
        <f t="shared" si="67"/>
        <v>1</v>
      </c>
      <c r="Q673" s="8">
        <f t="shared" si="68"/>
        <v>2890.833333333333</v>
      </c>
      <c r="R673" s="8">
        <f t="shared" si="69"/>
        <v>578.166666666667</v>
      </c>
    </row>
    <row r="674" spans="1:18" ht="12.75">
      <c r="A674" s="7">
        <v>40205</v>
      </c>
      <c r="B674" t="s">
        <v>672</v>
      </c>
      <c r="C674" s="8">
        <v>3621</v>
      </c>
      <c r="D674" s="8">
        <v>0</v>
      </c>
      <c r="E674" s="8">
        <v>0</v>
      </c>
      <c r="F674" s="8">
        <v>0</v>
      </c>
      <c r="G674" s="8">
        <v>905.25</v>
      </c>
      <c r="H674" s="8">
        <v>0</v>
      </c>
      <c r="I674" s="8">
        <v>0</v>
      </c>
      <c r="J674" s="8">
        <v>905.25</v>
      </c>
      <c r="K674" s="8">
        <v>0</v>
      </c>
      <c r="L674" s="8">
        <v>0</v>
      </c>
      <c r="M674" s="8">
        <v>1810.5</v>
      </c>
      <c r="N674" s="8">
        <f t="shared" si="65"/>
        <v>3621</v>
      </c>
      <c r="O674" s="8">
        <f t="shared" si="66"/>
        <v>0</v>
      </c>
      <c r="P674" s="9">
        <f t="shared" si="67"/>
        <v>1</v>
      </c>
      <c r="Q674" s="8">
        <f t="shared" si="68"/>
        <v>3017.5</v>
      </c>
      <c r="R674" s="8">
        <f t="shared" si="69"/>
        <v>603.5</v>
      </c>
    </row>
    <row r="675" spans="1:18" ht="12.75">
      <c r="A675" s="7">
        <v>40194</v>
      </c>
      <c r="B675" t="s">
        <v>673</v>
      </c>
      <c r="C675" s="8">
        <v>11706</v>
      </c>
      <c r="D675" s="8">
        <v>0</v>
      </c>
      <c r="E675" s="8">
        <v>0</v>
      </c>
      <c r="F675" s="8">
        <v>2913.7499999999995</v>
      </c>
      <c r="G675" s="8">
        <v>3902</v>
      </c>
      <c r="H675" s="8">
        <v>0</v>
      </c>
      <c r="I675" s="8">
        <v>0</v>
      </c>
      <c r="J675" s="8">
        <v>1951</v>
      </c>
      <c r="K675" s="8">
        <v>2926.5</v>
      </c>
      <c r="L675" s="8">
        <v>0</v>
      </c>
      <c r="M675" s="8">
        <v>0</v>
      </c>
      <c r="N675" s="8">
        <f t="shared" si="65"/>
        <v>11693.25</v>
      </c>
      <c r="O675" s="8">
        <f t="shared" si="66"/>
        <v>12.75</v>
      </c>
      <c r="P675" s="9">
        <f t="shared" si="67"/>
        <v>0.9989108149666838</v>
      </c>
      <c r="Q675" s="8">
        <f t="shared" si="68"/>
        <v>9755</v>
      </c>
      <c r="R675" s="8">
        <f t="shared" si="69"/>
        <v>1938.25</v>
      </c>
    </row>
    <row r="676" spans="1:18" ht="12.75">
      <c r="A676" s="7">
        <v>40825</v>
      </c>
      <c r="B676" t="s">
        <v>674</v>
      </c>
      <c r="C676" s="8">
        <v>8461</v>
      </c>
      <c r="D676" s="8">
        <v>0</v>
      </c>
      <c r="E676" s="8">
        <v>2115.25</v>
      </c>
      <c r="F676" s="8">
        <v>0</v>
      </c>
      <c r="G676" s="8">
        <v>0</v>
      </c>
      <c r="H676" s="8">
        <v>0</v>
      </c>
      <c r="I676" s="8">
        <v>2115.25</v>
      </c>
      <c r="J676" s="8">
        <v>0</v>
      </c>
      <c r="K676" s="8">
        <v>0</v>
      </c>
      <c r="L676" s="8">
        <v>2115.25</v>
      </c>
      <c r="M676" s="8">
        <v>0</v>
      </c>
      <c r="N676" s="8">
        <f t="shared" si="65"/>
        <v>6345.75</v>
      </c>
      <c r="O676" s="8">
        <f t="shared" si="66"/>
        <v>2115.25</v>
      </c>
      <c r="P676" s="9">
        <f t="shared" si="67"/>
        <v>0.75</v>
      </c>
      <c r="Q676" s="8">
        <f t="shared" si="68"/>
        <v>7050.833333333334</v>
      </c>
      <c r="R676" s="8">
        <f t="shared" si="69"/>
        <v>-705.0833333333339</v>
      </c>
    </row>
    <row r="677" spans="1:18" ht="12.75">
      <c r="A677" s="7">
        <v>40196</v>
      </c>
      <c r="B677" t="s">
        <v>675</v>
      </c>
      <c r="C677" s="8">
        <v>4447</v>
      </c>
      <c r="D677" s="8">
        <v>0</v>
      </c>
      <c r="E677" s="8">
        <v>741.18</v>
      </c>
      <c r="F677" s="8">
        <v>3705.8199999999997</v>
      </c>
      <c r="G677" s="8">
        <v>0</v>
      </c>
      <c r="H677" s="8">
        <v>0</v>
      </c>
      <c r="I677" s="8">
        <v>0</v>
      </c>
      <c r="J677" s="8">
        <v>0</v>
      </c>
      <c r="K677" s="8">
        <v>0</v>
      </c>
      <c r="L677" s="8">
        <v>0</v>
      </c>
      <c r="M677" s="8">
        <v>0</v>
      </c>
      <c r="N677" s="8">
        <f t="shared" si="65"/>
        <v>4447</v>
      </c>
      <c r="O677" s="8">
        <f t="shared" si="66"/>
        <v>0</v>
      </c>
      <c r="P677" s="9">
        <f t="shared" si="67"/>
        <v>1</v>
      </c>
      <c r="Q677" s="8">
        <f t="shared" si="68"/>
        <v>3705.833333333333</v>
      </c>
      <c r="R677" s="8">
        <f t="shared" si="69"/>
        <v>741.166666666667</v>
      </c>
    </row>
    <row r="678" spans="1:18" ht="12.75">
      <c r="A678" s="7">
        <v>40125</v>
      </c>
      <c r="B678" t="s">
        <v>676</v>
      </c>
      <c r="C678" s="8">
        <v>5455</v>
      </c>
      <c r="D678" s="8">
        <v>0</v>
      </c>
      <c r="E678" s="8">
        <v>0</v>
      </c>
      <c r="F678" s="8">
        <v>4158.5</v>
      </c>
      <c r="G678" s="8">
        <v>0</v>
      </c>
      <c r="H678" s="8">
        <v>0</v>
      </c>
      <c r="I678" s="8">
        <v>0</v>
      </c>
      <c r="J678" s="8">
        <v>0</v>
      </c>
      <c r="K678" s="8">
        <v>1296.5</v>
      </c>
      <c r="L678" s="8">
        <v>0</v>
      </c>
      <c r="M678" s="8">
        <v>0</v>
      </c>
      <c r="N678" s="8">
        <f t="shared" si="65"/>
        <v>5455</v>
      </c>
      <c r="O678" s="8">
        <f t="shared" si="66"/>
        <v>0</v>
      </c>
      <c r="P678" s="9">
        <f t="shared" si="67"/>
        <v>1</v>
      </c>
      <c r="Q678" s="8">
        <f t="shared" si="68"/>
        <v>4545.833333333333</v>
      </c>
      <c r="R678" s="8">
        <f t="shared" si="69"/>
        <v>909.166666666667</v>
      </c>
    </row>
    <row r="679" spans="1:18" ht="12.75">
      <c r="A679" s="7">
        <v>40378</v>
      </c>
      <c r="B679" t="s">
        <v>677</v>
      </c>
      <c r="C679" s="8">
        <v>3421</v>
      </c>
      <c r="D679" s="8">
        <v>0</v>
      </c>
      <c r="E679" s="8">
        <v>0</v>
      </c>
      <c r="F679" s="8">
        <v>3421</v>
      </c>
      <c r="G679" s="8">
        <v>0</v>
      </c>
      <c r="H679" s="8">
        <v>0</v>
      </c>
      <c r="I679" s="8">
        <v>0</v>
      </c>
      <c r="J679" s="8">
        <v>0</v>
      </c>
      <c r="K679" s="8">
        <v>0</v>
      </c>
      <c r="L679" s="8">
        <v>0</v>
      </c>
      <c r="M679" s="8">
        <v>0</v>
      </c>
      <c r="N679" s="8">
        <f t="shared" si="65"/>
        <v>3421</v>
      </c>
      <c r="O679" s="8">
        <f t="shared" si="66"/>
        <v>0</v>
      </c>
      <c r="P679" s="9">
        <f t="shared" si="67"/>
        <v>1</v>
      </c>
      <c r="Q679" s="8">
        <f t="shared" si="68"/>
        <v>2850.833333333333</v>
      </c>
      <c r="R679" s="8">
        <f t="shared" si="69"/>
        <v>570.166666666667</v>
      </c>
    </row>
    <row r="680" spans="1:18" ht="12.75">
      <c r="A680" s="7">
        <v>40154</v>
      </c>
      <c r="B680" t="s">
        <v>678</v>
      </c>
      <c r="C680" s="8">
        <v>1840</v>
      </c>
      <c r="D680" s="8">
        <v>100</v>
      </c>
      <c r="E680" s="8">
        <v>300</v>
      </c>
      <c r="F680" s="8">
        <v>200</v>
      </c>
      <c r="G680" s="8">
        <v>250</v>
      </c>
      <c r="H680" s="8">
        <v>300</v>
      </c>
      <c r="I680" s="8">
        <v>200</v>
      </c>
      <c r="J680" s="8">
        <v>250</v>
      </c>
      <c r="K680" s="8">
        <v>190</v>
      </c>
      <c r="L680" s="8">
        <v>0</v>
      </c>
      <c r="M680" s="8">
        <v>0</v>
      </c>
      <c r="N680" s="8">
        <f t="shared" si="65"/>
        <v>1790</v>
      </c>
      <c r="O680" s="8">
        <f t="shared" si="66"/>
        <v>50</v>
      </c>
      <c r="P680" s="9">
        <f t="shared" si="67"/>
        <v>0.9728260869565217</v>
      </c>
      <c r="Q680" s="8">
        <f t="shared" si="68"/>
        <v>1533.3333333333335</v>
      </c>
      <c r="R680" s="8">
        <f t="shared" si="69"/>
        <v>256.6666666666665</v>
      </c>
    </row>
    <row r="681" spans="1:18" ht="12.75">
      <c r="A681" s="7">
        <v>40812</v>
      </c>
      <c r="B681" t="s">
        <v>679</v>
      </c>
      <c r="C681" s="8">
        <v>2689</v>
      </c>
      <c r="D681" s="8">
        <v>0</v>
      </c>
      <c r="E681" s="8">
        <v>0</v>
      </c>
      <c r="F681" s="8">
        <v>672.27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0</v>
      </c>
      <c r="N681" s="8">
        <f t="shared" si="65"/>
        <v>672.27</v>
      </c>
      <c r="O681" s="8">
        <f t="shared" si="66"/>
        <v>2016.73</v>
      </c>
      <c r="P681" s="9">
        <f t="shared" si="67"/>
        <v>0.25000743770918554</v>
      </c>
      <c r="Q681" s="8">
        <f t="shared" si="68"/>
        <v>2240.8333333333335</v>
      </c>
      <c r="R681" s="8">
        <f t="shared" si="69"/>
        <v>-1568.5633333333335</v>
      </c>
    </row>
    <row r="682" spans="1:18" ht="12.75">
      <c r="A682" s="7">
        <v>40235</v>
      </c>
      <c r="B682" t="s">
        <v>680</v>
      </c>
      <c r="C682" s="8">
        <v>1933</v>
      </c>
      <c r="D682" s="8">
        <v>0</v>
      </c>
      <c r="E682" s="8">
        <v>0</v>
      </c>
      <c r="F682" s="8">
        <v>0</v>
      </c>
      <c r="G682" s="8">
        <v>100</v>
      </c>
      <c r="H682" s="8">
        <v>400</v>
      </c>
      <c r="I682" s="8">
        <v>0</v>
      </c>
      <c r="J682" s="8">
        <v>0</v>
      </c>
      <c r="K682" s="8">
        <v>500</v>
      </c>
      <c r="L682" s="8">
        <v>0</v>
      </c>
      <c r="M682" s="8">
        <v>0</v>
      </c>
      <c r="N682" s="8">
        <f t="shared" si="65"/>
        <v>1000</v>
      </c>
      <c r="O682" s="8">
        <f t="shared" si="66"/>
        <v>933</v>
      </c>
      <c r="P682" s="9">
        <f t="shared" si="67"/>
        <v>0.5173305742369374</v>
      </c>
      <c r="Q682" s="8">
        <f t="shared" si="68"/>
        <v>1610.8333333333335</v>
      </c>
      <c r="R682" s="8">
        <f t="shared" si="69"/>
        <v>-610.8333333333335</v>
      </c>
    </row>
    <row r="683" spans="1:18" ht="12.75">
      <c r="A683" s="7">
        <v>40274</v>
      </c>
      <c r="B683" t="s">
        <v>681</v>
      </c>
      <c r="C683" s="8">
        <v>965</v>
      </c>
      <c r="D683" s="8">
        <v>0</v>
      </c>
      <c r="E683" s="8">
        <v>0</v>
      </c>
      <c r="F683" s="8">
        <v>965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0</v>
      </c>
      <c r="N683" s="8">
        <f t="shared" si="65"/>
        <v>965</v>
      </c>
      <c r="O683" s="8">
        <f t="shared" si="66"/>
        <v>0</v>
      </c>
      <c r="P683" s="9">
        <f t="shared" si="67"/>
        <v>1</v>
      </c>
      <c r="Q683" s="8">
        <f t="shared" si="68"/>
        <v>804.1666666666667</v>
      </c>
      <c r="R683" s="8">
        <f t="shared" si="69"/>
        <v>160.83333333333326</v>
      </c>
    </row>
    <row r="684" spans="1:18" ht="12.75">
      <c r="A684" s="7">
        <v>40178</v>
      </c>
      <c r="B684" t="s">
        <v>682</v>
      </c>
      <c r="C684" s="8">
        <v>15178</v>
      </c>
      <c r="D684" s="8">
        <v>0</v>
      </c>
      <c r="E684" s="8">
        <v>3035.6000000000004</v>
      </c>
      <c r="F684" s="8">
        <v>1517.8000000000002</v>
      </c>
      <c r="G684" s="8">
        <v>0</v>
      </c>
      <c r="H684" s="8">
        <v>0</v>
      </c>
      <c r="I684" s="8">
        <v>4553.4</v>
      </c>
      <c r="J684" s="8">
        <v>1517.8000000000002</v>
      </c>
      <c r="K684" s="8">
        <v>0</v>
      </c>
      <c r="L684" s="8">
        <v>3035.6000000000004</v>
      </c>
      <c r="M684" s="8">
        <v>1517.8000000000002</v>
      </c>
      <c r="N684" s="8">
        <f t="shared" si="65"/>
        <v>15178</v>
      </c>
      <c r="O684" s="8">
        <f t="shared" si="66"/>
        <v>0</v>
      </c>
      <c r="P684" s="9">
        <f t="shared" si="67"/>
        <v>1</v>
      </c>
      <c r="Q684" s="8">
        <f t="shared" si="68"/>
        <v>12648.333333333332</v>
      </c>
      <c r="R684" s="8">
        <f t="shared" si="69"/>
        <v>2529.666666666668</v>
      </c>
    </row>
    <row r="685" spans="1:18" ht="12.75">
      <c r="A685" s="7">
        <v>40339</v>
      </c>
      <c r="B685" t="s">
        <v>683</v>
      </c>
      <c r="C685" s="8">
        <v>6190</v>
      </c>
      <c r="D685" s="8">
        <v>0</v>
      </c>
      <c r="E685" s="8">
        <v>515.83</v>
      </c>
      <c r="F685" s="8">
        <v>1031.66</v>
      </c>
      <c r="G685" s="8">
        <v>515.83</v>
      </c>
      <c r="H685" s="8">
        <v>515.83</v>
      </c>
      <c r="I685" s="8">
        <v>515.83</v>
      </c>
      <c r="J685" s="8">
        <v>0</v>
      </c>
      <c r="K685" s="8">
        <v>1031.66</v>
      </c>
      <c r="L685" s="8">
        <v>515.83</v>
      </c>
      <c r="M685" s="8">
        <v>0</v>
      </c>
      <c r="N685" s="8">
        <f t="shared" si="65"/>
        <v>4642.47</v>
      </c>
      <c r="O685" s="8">
        <f t="shared" si="66"/>
        <v>1547.5299999999997</v>
      </c>
      <c r="P685" s="9">
        <f t="shared" si="67"/>
        <v>0.7499951534733441</v>
      </c>
      <c r="Q685" s="8">
        <f t="shared" si="68"/>
        <v>5158.333333333334</v>
      </c>
      <c r="R685" s="8">
        <f t="shared" si="69"/>
        <v>-515.8633333333337</v>
      </c>
    </row>
    <row r="686" spans="1:18" ht="12.75">
      <c r="A686" s="7">
        <v>40484</v>
      </c>
      <c r="B686" t="s">
        <v>684</v>
      </c>
      <c r="C686" s="8">
        <v>4206</v>
      </c>
      <c r="D686" s="8">
        <v>350.5</v>
      </c>
      <c r="E686" s="8">
        <v>0</v>
      </c>
      <c r="F686" s="8">
        <v>0</v>
      </c>
      <c r="G686" s="8">
        <v>0</v>
      </c>
      <c r="H686" s="8">
        <v>1402</v>
      </c>
      <c r="I686" s="8">
        <v>0</v>
      </c>
      <c r="J686" s="8">
        <v>0</v>
      </c>
      <c r="K686" s="8">
        <v>0</v>
      </c>
      <c r="L686" s="8">
        <v>0</v>
      </c>
      <c r="M686" s="8">
        <v>2453.5</v>
      </c>
      <c r="N686" s="8">
        <f t="shared" si="65"/>
        <v>4206</v>
      </c>
      <c r="O686" s="8">
        <f t="shared" si="66"/>
        <v>0</v>
      </c>
      <c r="P686" s="9">
        <f t="shared" si="67"/>
        <v>1</v>
      </c>
      <c r="Q686" s="8">
        <f t="shared" si="68"/>
        <v>3505</v>
      </c>
      <c r="R686" s="8">
        <f t="shared" si="69"/>
        <v>701</v>
      </c>
    </row>
    <row r="687" spans="1:18" ht="12.75">
      <c r="A687" s="7">
        <v>40486</v>
      </c>
      <c r="B687" t="s">
        <v>685</v>
      </c>
      <c r="C687" s="8">
        <v>5194</v>
      </c>
      <c r="D687" s="8">
        <v>475</v>
      </c>
      <c r="E687" s="8">
        <v>475</v>
      </c>
      <c r="F687" s="8">
        <v>475</v>
      </c>
      <c r="G687" s="8">
        <v>0</v>
      </c>
      <c r="H687" s="8">
        <v>470</v>
      </c>
      <c r="I687" s="8">
        <v>950</v>
      </c>
      <c r="J687" s="8">
        <v>475</v>
      </c>
      <c r="K687" s="8">
        <v>475</v>
      </c>
      <c r="L687" s="8">
        <v>475</v>
      </c>
      <c r="M687" s="8">
        <v>475</v>
      </c>
      <c r="N687" s="8">
        <f t="shared" si="65"/>
        <v>4745</v>
      </c>
      <c r="O687" s="8">
        <f t="shared" si="66"/>
        <v>449</v>
      </c>
      <c r="P687" s="9">
        <f t="shared" si="67"/>
        <v>0.9135541008856373</v>
      </c>
      <c r="Q687" s="8">
        <f t="shared" si="68"/>
        <v>4328.333333333333</v>
      </c>
      <c r="R687" s="8">
        <f t="shared" si="69"/>
        <v>416.66666666666697</v>
      </c>
    </row>
    <row r="688" spans="1:18" ht="12.75">
      <c r="A688" s="7">
        <v>40244</v>
      </c>
      <c r="B688" t="s">
        <v>686</v>
      </c>
      <c r="C688" s="8">
        <v>2333</v>
      </c>
      <c r="D688" s="8">
        <v>0</v>
      </c>
      <c r="E688" s="8">
        <v>583.25</v>
      </c>
      <c r="F688" s="8">
        <v>0</v>
      </c>
      <c r="G688" s="8">
        <v>0</v>
      </c>
      <c r="H688" s="8">
        <v>583.25</v>
      </c>
      <c r="I688" s="8">
        <v>583.25</v>
      </c>
      <c r="J688" s="8">
        <v>0</v>
      </c>
      <c r="K688" s="8">
        <v>583.25</v>
      </c>
      <c r="L688" s="8">
        <v>0</v>
      </c>
      <c r="M688" s="8">
        <v>0</v>
      </c>
      <c r="N688" s="8">
        <f t="shared" si="65"/>
        <v>2333</v>
      </c>
      <c r="O688" s="8">
        <f t="shared" si="66"/>
        <v>0</v>
      </c>
      <c r="P688" s="9">
        <f t="shared" si="67"/>
        <v>1</v>
      </c>
      <c r="Q688" s="8">
        <f t="shared" si="68"/>
        <v>1944.1666666666665</v>
      </c>
      <c r="R688" s="8">
        <f t="shared" si="69"/>
        <v>388.8333333333335</v>
      </c>
    </row>
    <row r="689" spans="1:18" ht="12.75">
      <c r="A689" s="7">
        <v>40341</v>
      </c>
      <c r="B689" t="s">
        <v>687</v>
      </c>
      <c r="C689" s="8">
        <v>30874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 s="8">
        <v>324.07</v>
      </c>
      <c r="K689" s="8">
        <v>0</v>
      </c>
      <c r="L689" s="8">
        <v>0</v>
      </c>
      <c r="M689" s="8">
        <v>0</v>
      </c>
      <c r="N689" s="8">
        <f t="shared" si="65"/>
        <v>324.07</v>
      </c>
      <c r="O689" s="8">
        <f t="shared" si="66"/>
        <v>30549.93</v>
      </c>
      <c r="P689" s="9">
        <f t="shared" si="67"/>
        <v>0.010496534300706096</v>
      </c>
      <c r="Q689" s="8">
        <f t="shared" si="68"/>
        <v>25728.333333333336</v>
      </c>
      <c r="R689" s="8">
        <f t="shared" si="69"/>
        <v>-25404.263333333336</v>
      </c>
    </row>
    <row r="690" spans="1:18" ht="12.75">
      <c r="A690" s="7">
        <v>40134</v>
      </c>
      <c r="B690" t="s">
        <v>688</v>
      </c>
      <c r="C690" s="8">
        <v>6546</v>
      </c>
      <c r="D690" s="8">
        <v>1091.02</v>
      </c>
      <c r="E690" s="8">
        <v>0</v>
      </c>
      <c r="F690" s="8">
        <v>1091.02</v>
      </c>
      <c r="G690" s="8">
        <v>0</v>
      </c>
      <c r="H690" s="8">
        <v>1091.02</v>
      </c>
      <c r="I690" s="8">
        <v>0</v>
      </c>
      <c r="J690" s="8">
        <v>1091.02</v>
      </c>
      <c r="K690" s="8">
        <v>0</v>
      </c>
      <c r="L690" s="8">
        <v>1091.02</v>
      </c>
      <c r="M690" s="8">
        <v>0</v>
      </c>
      <c r="N690" s="8">
        <f t="shared" si="65"/>
        <v>5455.1</v>
      </c>
      <c r="O690" s="8">
        <f t="shared" si="66"/>
        <v>1090.8999999999996</v>
      </c>
      <c r="P690" s="9">
        <f t="shared" si="67"/>
        <v>0.8333486098380691</v>
      </c>
      <c r="Q690" s="8">
        <f t="shared" si="68"/>
        <v>5455</v>
      </c>
      <c r="R690" s="8">
        <f t="shared" si="69"/>
        <v>0.1000000000003638</v>
      </c>
    </row>
    <row r="691" spans="1:18" ht="12.75">
      <c r="A691" s="7">
        <v>40327</v>
      </c>
      <c r="B691" t="s">
        <v>689</v>
      </c>
      <c r="C691" s="8">
        <v>2634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 s="8">
        <v>1000</v>
      </c>
      <c r="L691" s="8">
        <v>0</v>
      </c>
      <c r="M691" s="8">
        <v>0</v>
      </c>
      <c r="N691" s="8">
        <f t="shared" si="65"/>
        <v>1000</v>
      </c>
      <c r="O691" s="8">
        <f t="shared" si="66"/>
        <v>1634</v>
      </c>
      <c r="P691" s="9">
        <f t="shared" si="67"/>
        <v>0.37965072133637057</v>
      </c>
      <c r="Q691" s="8">
        <f t="shared" si="68"/>
        <v>2195</v>
      </c>
      <c r="R691" s="8">
        <f t="shared" si="69"/>
        <v>-1195</v>
      </c>
    </row>
    <row r="692" spans="1:18" ht="12.75">
      <c r="A692" s="7">
        <v>40826</v>
      </c>
      <c r="B692" t="s">
        <v>690</v>
      </c>
      <c r="C692" s="8">
        <v>5788</v>
      </c>
      <c r="D692" s="8">
        <v>482.33</v>
      </c>
      <c r="E692" s="8">
        <v>0</v>
      </c>
      <c r="F692" s="8">
        <v>966</v>
      </c>
      <c r="G692" s="8">
        <v>966</v>
      </c>
      <c r="H692" s="8">
        <v>0</v>
      </c>
      <c r="I692" s="8">
        <v>0</v>
      </c>
      <c r="J692" s="8">
        <v>1932</v>
      </c>
      <c r="K692" s="8">
        <v>1442</v>
      </c>
      <c r="L692" s="8">
        <v>0</v>
      </c>
      <c r="M692" s="8">
        <v>0</v>
      </c>
      <c r="N692" s="8">
        <f t="shared" si="65"/>
        <v>5788.33</v>
      </c>
      <c r="O692" s="8">
        <f t="shared" si="66"/>
        <v>-0.32999999999992724</v>
      </c>
      <c r="P692" s="9">
        <f t="shared" si="67"/>
        <v>1.0000570145127852</v>
      </c>
      <c r="Q692" s="8">
        <f t="shared" si="68"/>
        <v>4823.333333333333</v>
      </c>
      <c r="R692" s="8">
        <f t="shared" si="69"/>
        <v>964.9966666666669</v>
      </c>
    </row>
    <row r="693" spans="1:18" ht="12.75">
      <c r="A693" s="7">
        <v>40360</v>
      </c>
      <c r="B693" t="s">
        <v>691</v>
      </c>
      <c r="C693" s="8">
        <v>15492</v>
      </c>
      <c r="D693" s="8">
        <v>3111.8</v>
      </c>
      <c r="E693" s="8">
        <v>1000</v>
      </c>
      <c r="F693" s="8">
        <v>1341</v>
      </c>
      <c r="G693" s="8">
        <v>1281</v>
      </c>
      <c r="H693" s="8">
        <v>2742.4300000000003</v>
      </c>
      <c r="I693" s="8">
        <v>1291</v>
      </c>
      <c r="J693" s="8">
        <v>1391</v>
      </c>
      <c r="K693" s="8">
        <v>3340.0000000000005</v>
      </c>
      <c r="L693" s="8">
        <v>0</v>
      </c>
      <c r="M693" s="8">
        <v>0</v>
      </c>
      <c r="N693" s="8">
        <f t="shared" si="65"/>
        <v>15498.23</v>
      </c>
      <c r="O693" s="8">
        <f t="shared" si="66"/>
        <v>-6.229999999999563</v>
      </c>
      <c r="P693" s="9">
        <f t="shared" si="67"/>
        <v>1.0004021430415697</v>
      </c>
      <c r="Q693" s="8">
        <f t="shared" si="68"/>
        <v>12910</v>
      </c>
      <c r="R693" s="8">
        <f t="shared" si="69"/>
        <v>2588.2299999999996</v>
      </c>
    </row>
    <row r="694" spans="1:18" ht="12.75">
      <c r="A694" s="7">
        <v>40294</v>
      </c>
      <c r="B694" t="s">
        <v>692</v>
      </c>
      <c r="C694" s="8">
        <v>1216</v>
      </c>
      <c r="D694" s="8">
        <v>288.78</v>
      </c>
      <c r="E694" s="8">
        <v>0</v>
      </c>
      <c r="F694" s="8">
        <v>577.5600000000001</v>
      </c>
      <c r="G694" s="8">
        <v>0</v>
      </c>
      <c r="H694" s="8">
        <v>349.65999999999997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f t="shared" si="65"/>
        <v>1216</v>
      </c>
      <c r="O694" s="8">
        <f t="shared" si="66"/>
        <v>0</v>
      </c>
      <c r="P694" s="9">
        <f t="shared" si="67"/>
        <v>1</v>
      </c>
      <c r="Q694" s="8">
        <f t="shared" si="68"/>
        <v>1013.3333333333333</v>
      </c>
      <c r="R694" s="8">
        <f t="shared" si="69"/>
        <v>202.66666666666674</v>
      </c>
    </row>
    <row r="695" spans="1:18" ht="12.75">
      <c r="A695" s="7">
        <v>40813</v>
      </c>
      <c r="B695" t="s">
        <v>693</v>
      </c>
      <c r="C695" s="8">
        <v>2734</v>
      </c>
      <c r="D695" s="8">
        <v>200</v>
      </c>
      <c r="E695" s="8">
        <v>300</v>
      </c>
      <c r="F695" s="8">
        <v>300</v>
      </c>
      <c r="G695" s="8">
        <v>300</v>
      </c>
      <c r="H695" s="8">
        <v>300</v>
      </c>
      <c r="I695" s="8">
        <v>300</v>
      </c>
      <c r="J695" s="8">
        <v>300</v>
      </c>
      <c r="K695" s="8">
        <v>300</v>
      </c>
      <c r="L695" s="8">
        <v>434</v>
      </c>
      <c r="M695" s="8">
        <v>0</v>
      </c>
      <c r="N695" s="8">
        <f t="shared" si="65"/>
        <v>2734</v>
      </c>
      <c r="O695" s="8">
        <f t="shared" si="66"/>
        <v>0</v>
      </c>
      <c r="P695" s="9">
        <f t="shared" si="67"/>
        <v>1</v>
      </c>
      <c r="Q695" s="8">
        <f t="shared" si="68"/>
        <v>2278.3333333333335</v>
      </c>
      <c r="R695" s="8">
        <f t="shared" si="69"/>
        <v>455.6666666666665</v>
      </c>
    </row>
    <row r="696" spans="1:18" ht="12.75">
      <c r="A696" s="7">
        <v>40296</v>
      </c>
      <c r="B696" t="s">
        <v>694</v>
      </c>
      <c r="C696" s="8">
        <v>11245</v>
      </c>
      <c r="D696" s="8">
        <v>937.0899999999999</v>
      </c>
      <c r="E696" s="8">
        <v>937.0899999999999</v>
      </c>
      <c r="F696" s="8">
        <v>937.0899999999999</v>
      </c>
      <c r="G696" s="8">
        <v>937.0899999999999</v>
      </c>
      <c r="H696" s="8">
        <v>937.0899999999999</v>
      </c>
      <c r="I696" s="8">
        <v>937.0899999999999</v>
      </c>
      <c r="J696" s="8">
        <v>937.0899999999999</v>
      </c>
      <c r="K696" s="8">
        <v>937.0899999999999</v>
      </c>
      <c r="L696" s="8">
        <v>937.0899999999999</v>
      </c>
      <c r="M696" s="8">
        <v>937.0899999999999</v>
      </c>
      <c r="N696" s="8">
        <f t="shared" si="65"/>
        <v>9370.9</v>
      </c>
      <c r="O696" s="8">
        <f t="shared" si="66"/>
        <v>1874.1000000000004</v>
      </c>
      <c r="P696" s="9">
        <f t="shared" si="67"/>
        <v>0.8333392618941752</v>
      </c>
      <c r="Q696" s="8">
        <f t="shared" si="68"/>
        <v>9370.833333333334</v>
      </c>
      <c r="R696" s="8">
        <f t="shared" si="69"/>
        <v>0.06666666666569654</v>
      </c>
    </row>
    <row r="697" spans="1:18" ht="12.75">
      <c r="A697" s="7">
        <v>40138</v>
      </c>
      <c r="B697" t="s">
        <v>695</v>
      </c>
      <c r="C697" s="8">
        <v>3856</v>
      </c>
      <c r="D697" s="8">
        <v>321.33</v>
      </c>
      <c r="E697" s="8">
        <v>321.33</v>
      </c>
      <c r="F697" s="8">
        <v>321.33</v>
      </c>
      <c r="G697" s="8">
        <v>321.33</v>
      </c>
      <c r="H697" s="8">
        <v>321.33</v>
      </c>
      <c r="I697" s="8">
        <v>321.33</v>
      </c>
      <c r="J697" s="8">
        <v>321.33</v>
      </c>
      <c r="K697" s="8">
        <v>321.33</v>
      </c>
      <c r="L697" s="8">
        <v>321.33</v>
      </c>
      <c r="M697" s="8">
        <v>321.33</v>
      </c>
      <c r="N697" s="8">
        <f t="shared" si="65"/>
        <v>3213.2999999999997</v>
      </c>
      <c r="O697" s="8">
        <f t="shared" si="66"/>
        <v>642.7000000000003</v>
      </c>
      <c r="P697" s="9">
        <f t="shared" si="67"/>
        <v>0.8333246887966804</v>
      </c>
      <c r="Q697" s="8">
        <f t="shared" si="68"/>
        <v>3213.333333333333</v>
      </c>
      <c r="R697" s="8">
        <f t="shared" si="69"/>
        <v>-0.03333333333330302</v>
      </c>
    </row>
    <row r="698" spans="1:18" ht="12.75">
      <c r="A698" s="7">
        <v>40464</v>
      </c>
      <c r="B698" t="s">
        <v>696</v>
      </c>
      <c r="C698" s="8">
        <v>2831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  <c r="N698" s="8">
        <f t="shared" si="65"/>
        <v>0</v>
      </c>
      <c r="O698" s="8">
        <f t="shared" si="66"/>
        <v>2831</v>
      </c>
      <c r="P698" s="9">
        <f t="shared" si="67"/>
        <v>0</v>
      </c>
      <c r="Q698" s="8">
        <f t="shared" si="68"/>
        <v>2359.1666666666665</v>
      </c>
      <c r="R698" s="8">
        <f t="shared" si="69"/>
        <v>-2359.1666666666665</v>
      </c>
    </row>
    <row r="699" spans="1:18" ht="12.75">
      <c r="A699" s="7">
        <v>40236</v>
      </c>
      <c r="B699" t="s">
        <v>697</v>
      </c>
      <c r="C699" s="8">
        <v>2649</v>
      </c>
      <c r="D699" s="8">
        <v>529.8</v>
      </c>
      <c r="E699" s="8">
        <v>0</v>
      </c>
      <c r="F699" s="8">
        <v>0</v>
      </c>
      <c r="G699" s="8">
        <v>529.8</v>
      </c>
      <c r="H699" s="8">
        <v>0</v>
      </c>
      <c r="I699" s="8">
        <v>0</v>
      </c>
      <c r="J699" s="8">
        <v>0</v>
      </c>
      <c r="K699" s="8">
        <v>529.8</v>
      </c>
      <c r="L699" s="8">
        <v>0</v>
      </c>
      <c r="M699" s="8">
        <v>1059.6</v>
      </c>
      <c r="N699" s="8">
        <f t="shared" si="65"/>
        <v>2649</v>
      </c>
      <c r="O699" s="8">
        <f t="shared" si="66"/>
        <v>0</v>
      </c>
      <c r="P699" s="9">
        <f t="shared" si="67"/>
        <v>1</v>
      </c>
      <c r="Q699" s="8">
        <f t="shared" si="68"/>
        <v>2207.5</v>
      </c>
      <c r="R699" s="8">
        <f t="shared" si="69"/>
        <v>441.5</v>
      </c>
    </row>
    <row r="700" spans="1:18" ht="12.75">
      <c r="A700" s="7">
        <v>40276</v>
      </c>
      <c r="B700" t="s">
        <v>698</v>
      </c>
      <c r="C700" s="8">
        <v>1623</v>
      </c>
      <c r="D700" s="8">
        <v>0</v>
      </c>
      <c r="E700" s="8">
        <v>1623</v>
      </c>
      <c r="F700" s="8">
        <v>0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  <c r="N700" s="8">
        <f t="shared" si="65"/>
        <v>1623</v>
      </c>
      <c r="O700" s="8">
        <f t="shared" si="66"/>
        <v>0</v>
      </c>
      <c r="P700" s="9">
        <f t="shared" si="67"/>
        <v>1</v>
      </c>
      <c r="Q700" s="8">
        <f t="shared" si="68"/>
        <v>1352.5</v>
      </c>
      <c r="R700" s="8">
        <f t="shared" si="69"/>
        <v>270.5</v>
      </c>
    </row>
    <row r="701" spans="1:18" ht="12.75">
      <c r="A701" s="7">
        <v>40814</v>
      </c>
      <c r="B701" t="s">
        <v>699</v>
      </c>
      <c r="C701" s="8">
        <v>3369</v>
      </c>
      <c r="D701" s="8">
        <v>268.5</v>
      </c>
      <c r="E701" s="8">
        <v>0</v>
      </c>
      <c r="F701" s="8">
        <v>0</v>
      </c>
      <c r="G701" s="8">
        <v>0</v>
      </c>
      <c r="H701" s="8">
        <v>537</v>
      </c>
      <c r="I701" s="8">
        <v>0</v>
      </c>
      <c r="J701" s="8">
        <v>0</v>
      </c>
      <c r="K701" s="8">
        <v>0</v>
      </c>
      <c r="L701" s="8">
        <v>0</v>
      </c>
      <c r="M701" s="8">
        <v>1074</v>
      </c>
      <c r="N701" s="8">
        <f t="shared" si="65"/>
        <v>1879.5</v>
      </c>
      <c r="O701" s="8">
        <f t="shared" si="66"/>
        <v>1489.5</v>
      </c>
      <c r="P701" s="9">
        <f t="shared" si="67"/>
        <v>0.5578806767586821</v>
      </c>
      <c r="Q701" s="8">
        <f t="shared" si="68"/>
        <v>2807.5</v>
      </c>
      <c r="R701" s="8">
        <f t="shared" si="69"/>
        <v>-928</v>
      </c>
    </row>
    <row r="702" spans="1:18" ht="12.75">
      <c r="A702" s="7">
        <v>40328</v>
      </c>
      <c r="B702" t="s">
        <v>700</v>
      </c>
      <c r="C702" s="8">
        <v>1019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f t="shared" si="65"/>
        <v>0</v>
      </c>
      <c r="O702" s="8">
        <f t="shared" si="66"/>
        <v>1019</v>
      </c>
      <c r="P702" s="9">
        <f t="shared" si="67"/>
        <v>0</v>
      </c>
      <c r="Q702" s="8">
        <f t="shared" si="68"/>
        <v>849.1666666666667</v>
      </c>
      <c r="R702" s="8">
        <f t="shared" si="69"/>
        <v>-849.1666666666667</v>
      </c>
    </row>
    <row r="703" spans="1:18" ht="12.75">
      <c r="A703" s="7">
        <v>40136</v>
      </c>
      <c r="B703" t="s">
        <v>701</v>
      </c>
      <c r="C703" s="8">
        <v>1500</v>
      </c>
      <c r="D703" s="8">
        <v>200</v>
      </c>
      <c r="E703" s="8">
        <v>0</v>
      </c>
      <c r="F703" s="8">
        <v>400</v>
      </c>
      <c r="G703" s="8">
        <v>0</v>
      </c>
      <c r="H703" s="8">
        <v>400</v>
      </c>
      <c r="I703" s="8">
        <v>0</v>
      </c>
      <c r="J703" s="8">
        <v>300</v>
      </c>
      <c r="K703" s="8">
        <v>0</v>
      </c>
      <c r="L703" s="8">
        <v>0</v>
      </c>
      <c r="M703" s="8">
        <v>200</v>
      </c>
      <c r="N703" s="8">
        <f t="shared" si="65"/>
        <v>1500</v>
      </c>
      <c r="O703" s="8">
        <f t="shared" si="66"/>
        <v>0</v>
      </c>
      <c r="P703" s="9">
        <f t="shared" si="67"/>
        <v>1</v>
      </c>
      <c r="Q703" s="8">
        <f t="shared" si="68"/>
        <v>1250</v>
      </c>
      <c r="R703" s="8">
        <f t="shared" si="69"/>
        <v>250</v>
      </c>
    </row>
    <row r="704" spans="1:18" ht="12.75">
      <c r="A704" s="7">
        <v>40466</v>
      </c>
      <c r="B704" t="s">
        <v>702</v>
      </c>
      <c r="C704" s="8">
        <v>2596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  <c r="I704" s="8">
        <v>0</v>
      </c>
      <c r="J704" s="8">
        <v>2596</v>
      </c>
      <c r="K704" s="8">
        <v>0</v>
      </c>
      <c r="L704" s="8">
        <v>0</v>
      </c>
      <c r="M704" s="8">
        <v>0</v>
      </c>
      <c r="N704" s="8">
        <f t="shared" si="65"/>
        <v>2596</v>
      </c>
      <c r="O704" s="8">
        <f t="shared" si="66"/>
        <v>0</v>
      </c>
      <c r="P704" s="9">
        <f t="shared" si="67"/>
        <v>1</v>
      </c>
      <c r="Q704" s="8">
        <f t="shared" si="68"/>
        <v>2163.3333333333335</v>
      </c>
      <c r="R704" s="8">
        <f t="shared" si="69"/>
        <v>432.6666666666665</v>
      </c>
    </row>
    <row r="705" spans="1:18" ht="12.75">
      <c r="A705" s="7">
        <v>40543</v>
      </c>
      <c r="B705" t="s">
        <v>703</v>
      </c>
      <c r="C705" s="8">
        <v>5086</v>
      </c>
      <c r="D705" s="8">
        <v>0</v>
      </c>
      <c r="E705" s="8">
        <v>423.84</v>
      </c>
      <c r="F705" s="8">
        <v>0</v>
      </c>
      <c r="G705" s="8">
        <v>423.84</v>
      </c>
      <c r="H705" s="8">
        <v>0</v>
      </c>
      <c r="I705" s="8">
        <v>423.84</v>
      </c>
      <c r="J705" s="8">
        <v>0</v>
      </c>
      <c r="K705" s="8">
        <v>0</v>
      </c>
      <c r="L705" s="8">
        <v>0</v>
      </c>
      <c r="M705" s="8">
        <v>0</v>
      </c>
      <c r="N705" s="8">
        <f t="shared" si="65"/>
        <v>1271.52</v>
      </c>
      <c r="O705" s="8">
        <f t="shared" si="66"/>
        <v>3814.48</v>
      </c>
      <c r="P705" s="9">
        <f t="shared" si="67"/>
        <v>0.2500039323633504</v>
      </c>
      <c r="Q705" s="8">
        <f t="shared" si="68"/>
        <v>4238.333333333333</v>
      </c>
      <c r="R705" s="8">
        <f t="shared" si="69"/>
        <v>-2966.813333333333</v>
      </c>
    </row>
    <row r="706" spans="1:18" ht="12.75">
      <c r="A706" s="7">
        <v>40207</v>
      </c>
      <c r="B706" t="s">
        <v>704</v>
      </c>
      <c r="C706" s="8">
        <v>4030</v>
      </c>
      <c r="D706" s="8">
        <v>0</v>
      </c>
      <c r="E706" s="8">
        <v>0</v>
      </c>
      <c r="F706" s="8">
        <v>0</v>
      </c>
      <c r="G706" s="8">
        <v>4030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f t="shared" si="65"/>
        <v>4030</v>
      </c>
      <c r="O706" s="8">
        <f t="shared" si="66"/>
        <v>0</v>
      </c>
      <c r="P706" s="9">
        <f t="shared" si="67"/>
        <v>1</v>
      </c>
      <c r="Q706" s="8">
        <f t="shared" si="68"/>
        <v>3358.333333333333</v>
      </c>
      <c r="R706" s="8">
        <f t="shared" si="69"/>
        <v>671.666666666667</v>
      </c>
    </row>
    <row r="707" spans="1:18" ht="12.75">
      <c r="A707" s="7">
        <v>40210</v>
      </c>
      <c r="B707" t="s">
        <v>705</v>
      </c>
      <c r="C707" s="8">
        <v>25512</v>
      </c>
      <c r="D707" s="8">
        <v>2126</v>
      </c>
      <c r="E707" s="8">
        <v>0</v>
      </c>
      <c r="F707" s="8">
        <v>0</v>
      </c>
      <c r="G707" s="8">
        <v>1500</v>
      </c>
      <c r="H707" s="8">
        <v>1000</v>
      </c>
      <c r="I707" s="8">
        <v>0</v>
      </c>
      <c r="J707" s="8">
        <v>5254</v>
      </c>
      <c r="K707" s="8">
        <v>0</v>
      </c>
      <c r="L707" s="8">
        <v>2126</v>
      </c>
      <c r="M707" s="8">
        <v>0</v>
      </c>
      <c r="N707" s="8">
        <f t="shared" si="65"/>
        <v>12006</v>
      </c>
      <c r="O707" s="8">
        <f t="shared" si="66"/>
        <v>13506</v>
      </c>
      <c r="P707" s="9">
        <f t="shared" si="67"/>
        <v>0.4706020696142992</v>
      </c>
      <c r="Q707" s="8">
        <f t="shared" si="68"/>
        <v>21260</v>
      </c>
      <c r="R707" s="8">
        <f t="shared" si="69"/>
        <v>-9254</v>
      </c>
    </row>
    <row r="708" spans="1:18" ht="12.75">
      <c r="A708" s="7">
        <v>40800</v>
      </c>
      <c r="B708" t="s">
        <v>706</v>
      </c>
      <c r="C708" s="8">
        <v>14057</v>
      </c>
      <c r="D708" s="8">
        <v>0</v>
      </c>
      <c r="E708" s="8">
        <v>0</v>
      </c>
      <c r="F708" s="8">
        <v>0</v>
      </c>
      <c r="G708" s="8">
        <v>0</v>
      </c>
      <c r="H708" s="8">
        <v>7028.5</v>
      </c>
      <c r="I708" s="8">
        <v>0</v>
      </c>
      <c r="J708" s="8">
        <v>0</v>
      </c>
      <c r="K708" s="8">
        <v>0</v>
      </c>
      <c r="L708" s="8">
        <v>0</v>
      </c>
      <c r="M708" s="8">
        <v>7028.5</v>
      </c>
      <c r="N708" s="8">
        <f t="shared" si="65"/>
        <v>14057</v>
      </c>
      <c r="O708" s="8">
        <f t="shared" si="66"/>
        <v>0</v>
      </c>
      <c r="P708" s="9">
        <f t="shared" si="67"/>
        <v>1</v>
      </c>
      <c r="Q708" s="8">
        <f t="shared" si="68"/>
        <v>11714.166666666668</v>
      </c>
      <c r="R708" s="8">
        <f t="shared" si="69"/>
        <v>2342.833333333332</v>
      </c>
    </row>
    <row r="709" spans="1:18" ht="12.75">
      <c r="A709" s="7">
        <v>40248</v>
      </c>
      <c r="B709" t="s">
        <v>707</v>
      </c>
      <c r="C709" s="8">
        <v>1752</v>
      </c>
      <c r="D709" s="8">
        <v>0</v>
      </c>
      <c r="E709" s="8">
        <v>146</v>
      </c>
      <c r="F709" s="8">
        <v>292</v>
      </c>
      <c r="G709" s="8">
        <v>146</v>
      </c>
      <c r="H709" s="8">
        <v>146</v>
      </c>
      <c r="I709" s="8">
        <v>146</v>
      </c>
      <c r="J709" s="8">
        <v>146</v>
      </c>
      <c r="K709" s="8">
        <v>146</v>
      </c>
      <c r="L709" s="8">
        <v>146</v>
      </c>
      <c r="M709" s="8">
        <v>146</v>
      </c>
      <c r="N709" s="8">
        <f t="shared" si="65"/>
        <v>1460</v>
      </c>
      <c r="O709" s="8">
        <f t="shared" si="66"/>
        <v>292</v>
      </c>
      <c r="P709" s="9">
        <f t="shared" si="67"/>
        <v>0.8333333333333334</v>
      </c>
      <c r="Q709" s="8">
        <f t="shared" si="68"/>
        <v>1460</v>
      </c>
      <c r="R709" s="8">
        <f t="shared" si="69"/>
        <v>0</v>
      </c>
    </row>
    <row r="710" spans="1:18" ht="12.75">
      <c r="A710" s="7">
        <v>40467</v>
      </c>
      <c r="B710" t="s">
        <v>708</v>
      </c>
      <c r="C710" s="8">
        <v>3171</v>
      </c>
      <c r="D710" s="8">
        <v>0</v>
      </c>
      <c r="E710" s="8">
        <v>3171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f t="shared" si="65"/>
        <v>3171</v>
      </c>
      <c r="O710" s="8">
        <f t="shared" si="66"/>
        <v>0</v>
      </c>
      <c r="P710" s="9">
        <f t="shared" si="67"/>
        <v>1</v>
      </c>
      <c r="Q710" s="8">
        <f t="shared" si="68"/>
        <v>2642.5</v>
      </c>
      <c r="R710" s="8">
        <f t="shared" si="69"/>
        <v>528.5</v>
      </c>
    </row>
    <row r="711" spans="1:18" ht="12.75">
      <c r="A711" s="7">
        <v>40186</v>
      </c>
      <c r="B711" t="s">
        <v>709</v>
      </c>
      <c r="C711" s="8">
        <v>3236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 s="8">
        <v>2000</v>
      </c>
      <c r="L711" s="8">
        <v>0</v>
      </c>
      <c r="M711" s="8">
        <v>0</v>
      </c>
      <c r="N711" s="8">
        <f t="shared" si="65"/>
        <v>2000</v>
      </c>
      <c r="O711" s="8">
        <f t="shared" si="66"/>
        <v>1236</v>
      </c>
      <c r="P711" s="9">
        <f t="shared" si="67"/>
        <v>0.6180469715698393</v>
      </c>
      <c r="Q711" s="8">
        <f t="shared" si="68"/>
        <v>2696.666666666667</v>
      </c>
      <c r="R711" s="8">
        <f t="shared" si="69"/>
        <v>-696.666666666667</v>
      </c>
    </row>
    <row r="712" spans="1:18" ht="12.75">
      <c r="A712" s="7">
        <v>40496</v>
      </c>
      <c r="B712" t="s">
        <v>710</v>
      </c>
      <c r="C712" s="8">
        <v>7091</v>
      </c>
      <c r="D712" s="8">
        <v>600</v>
      </c>
      <c r="E712" s="8">
        <v>600</v>
      </c>
      <c r="F712" s="8">
        <v>600</v>
      </c>
      <c r="G712" s="8">
        <v>600</v>
      </c>
      <c r="H712" s="8">
        <v>600</v>
      </c>
      <c r="I712" s="8">
        <v>600</v>
      </c>
      <c r="J712" s="8">
        <v>600</v>
      </c>
      <c r="K712" s="8">
        <v>600</v>
      </c>
      <c r="L712" s="8">
        <v>600</v>
      </c>
      <c r="M712" s="8">
        <v>600</v>
      </c>
      <c r="N712" s="8">
        <f t="shared" si="65"/>
        <v>6000</v>
      </c>
      <c r="O712" s="8">
        <f t="shared" si="66"/>
        <v>1091</v>
      </c>
      <c r="P712" s="9">
        <f t="shared" si="67"/>
        <v>0.8461429981666901</v>
      </c>
      <c r="Q712" s="8">
        <f t="shared" si="68"/>
        <v>5909.166666666666</v>
      </c>
      <c r="R712" s="8">
        <f t="shared" si="69"/>
        <v>90.83333333333394</v>
      </c>
    </row>
    <row r="713" spans="1:18" ht="12.75">
      <c r="A713" s="7">
        <v>40421</v>
      </c>
      <c r="B713" t="s">
        <v>711</v>
      </c>
      <c r="C713" s="8">
        <v>34339</v>
      </c>
      <c r="D713" s="8">
        <v>0</v>
      </c>
      <c r="E713" s="8">
        <v>1320.25</v>
      </c>
      <c r="F713" s="8">
        <v>1028.71</v>
      </c>
      <c r="G713" s="8">
        <v>1187.55</v>
      </c>
      <c r="H713" s="8">
        <v>1361.55</v>
      </c>
      <c r="I713" s="8">
        <v>779.85</v>
      </c>
      <c r="J713" s="8">
        <v>1085.7</v>
      </c>
      <c r="K713" s="8">
        <v>991.26</v>
      </c>
      <c r="L713" s="8">
        <v>979.2</v>
      </c>
      <c r="M713" s="8">
        <v>898.67</v>
      </c>
      <c r="N713" s="8">
        <f t="shared" si="65"/>
        <v>9632.740000000002</v>
      </c>
      <c r="O713" s="8">
        <f t="shared" si="66"/>
        <v>24706.26</v>
      </c>
      <c r="P713" s="9">
        <f t="shared" si="67"/>
        <v>0.2805189434753488</v>
      </c>
      <c r="Q713" s="8">
        <f t="shared" si="68"/>
        <v>28615.833333333336</v>
      </c>
      <c r="R713" s="8">
        <f t="shared" si="69"/>
        <v>-18983.093333333334</v>
      </c>
    </row>
    <row r="714" spans="1:18" ht="12.75">
      <c r="A714" s="7">
        <v>40488</v>
      </c>
      <c r="B714" t="s">
        <v>712</v>
      </c>
      <c r="C714" s="8">
        <v>5337</v>
      </c>
      <c r="D714" s="8">
        <v>0</v>
      </c>
      <c r="E714" s="8">
        <v>444.75</v>
      </c>
      <c r="F714" s="8">
        <v>444.75</v>
      </c>
      <c r="G714" s="8">
        <v>444.75</v>
      </c>
      <c r="H714" s="8">
        <v>444.75</v>
      </c>
      <c r="I714" s="8">
        <v>444.75</v>
      </c>
      <c r="J714" s="8">
        <v>444.75</v>
      </c>
      <c r="K714" s="8">
        <v>444.75</v>
      </c>
      <c r="L714" s="8">
        <v>444.75</v>
      </c>
      <c r="M714" s="8">
        <v>444.75</v>
      </c>
      <c r="N714" s="8">
        <f t="shared" si="65"/>
        <v>4002.75</v>
      </c>
      <c r="O714" s="8">
        <f t="shared" si="66"/>
        <v>1334.25</v>
      </c>
      <c r="P714" s="9">
        <f t="shared" si="67"/>
        <v>0.75</v>
      </c>
      <c r="Q714" s="8">
        <f t="shared" si="68"/>
        <v>4447.5</v>
      </c>
      <c r="R714" s="8">
        <f t="shared" si="69"/>
        <v>-444.75</v>
      </c>
    </row>
    <row r="715" spans="1:18" ht="12.75">
      <c r="A715" s="7">
        <v>40498</v>
      </c>
      <c r="B715" t="s">
        <v>713</v>
      </c>
      <c r="C715" s="8">
        <v>11977</v>
      </c>
      <c r="D715" s="8">
        <v>950.75</v>
      </c>
      <c r="E715" s="8">
        <v>0</v>
      </c>
      <c r="F715" s="8">
        <v>1901.5</v>
      </c>
      <c r="G715" s="8">
        <v>950.75</v>
      </c>
      <c r="H715" s="8">
        <v>950.75</v>
      </c>
      <c r="I715" s="8">
        <v>950.75</v>
      </c>
      <c r="J715" s="8">
        <v>1000</v>
      </c>
      <c r="K715" s="8">
        <v>1000</v>
      </c>
      <c r="L715" s="8">
        <v>1000.3</v>
      </c>
      <c r="M715" s="8">
        <v>1000</v>
      </c>
      <c r="N715" s="8">
        <f t="shared" si="65"/>
        <v>9704.8</v>
      </c>
      <c r="O715" s="8">
        <f t="shared" si="66"/>
        <v>2272.2000000000007</v>
      </c>
      <c r="P715" s="9">
        <f t="shared" si="67"/>
        <v>0.8102863822326124</v>
      </c>
      <c r="Q715" s="8">
        <f t="shared" si="68"/>
        <v>9980.833333333334</v>
      </c>
      <c r="R715" s="8">
        <f t="shared" si="69"/>
        <v>-276.03333333333467</v>
      </c>
    </row>
    <row r="716" spans="1:18" ht="12.75">
      <c r="A716" s="7">
        <v>40801</v>
      </c>
      <c r="B716" t="s">
        <v>714</v>
      </c>
      <c r="C716" s="8">
        <v>3530</v>
      </c>
      <c r="D716" s="8">
        <v>300</v>
      </c>
      <c r="E716" s="8">
        <v>300</v>
      </c>
      <c r="F716" s="8">
        <v>300</v>
      </c>
      <c r="G716" s="8">
        <v>300</v>
      </c>
      <c r="H716" s="8">
        <v>300</v>
      </c>
      <c r="I716" s="8">
        <v>300</v>
      </c>
      <c r="J716" s="8">
        <v>300</v>
      </c>
      <c r="K716" s="8">
        <v>300</v>
      </c>
      <c r="L716" s="8">
        <v>300</v>
      </c>
      <c r="M716" s="8">
        <v>300</v>
      </c>
      <c r="N716" s="8">
        <f t="shared" si="65"/>
        <v>3000</v>
      </c>
      <c r="O716" s="8">
        <f t="shared" si="66"/>
        <v>530</v>
      </c>
      <c r="P716" s="9">
        <f t="shared" si="67"/>
        <v>0.8498583569405099</v>
      </c>
      <c r="Q716" s="8">
        <f t="shared" si="68"/>
        <v>2941.666666666667</v>
      </c>
      <c r="R716" s="8">
        <f t="shared" si="69"/>
        <v>58.33333333333303</v>
      </c>
    </row>
    <row r="717" spans="1:18" ht="12.75">
      <c r="A717" s="7">
        <v>40208</v>
      </c>
      <c r="B717" t="s">
        <v>715</v>
      </c>
      <c r="C717" s="8">
        <v>2436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  <c r="I717" s="8">
        <v>1218</v>
      </c>
      <c r="J717" s="8">
        <v>0</v>
      </c>
      <c r="K717" s="8">
        <v>0</v>
      </c>
      <c r="L717" s="8">
        <v>0</v>
      </c>
      <c r="M717" s="8">
        <v>1218</v>
      </c>
      <c r="N717" s="8">
        <f t="shared" si="65"/>
        <v>2436</v>
      </c>
      <c r="O717" s="8">
        <f t="shared" si="66"/>
        <v>0</v>
      </c>
      <c r="P717" s="9">
        <f t="shared" si="67"/>
        <v>1</v>
      </c>
      <c r="Q717" s="8">
        <f t="shared" si="68"/>
        <v>2030</v>
      </c>
      <c r="R717" s="8">
        <f t="shared" si="69"/>
        <v>406</v>
      </c>
    </row>
    <row r="718" spans="1:18" ht="12.75">
      <c r="A718" s="7">
        <v>40278</v>
      </c>
      <c r="B718" t="s">
        <v>716</v>
      </c>
      <c r="C718" s="8">
        <v>8263</v>
      </c>
      <c r="D718" s="8">
        <v>0</v>
      </c>
      <c r="E718" s="8">
        <v>0</v>
      </c>
      <c r="F718" s="8">
        <v>1377.16</v>
      </c>
      <c r="G718" s="8">
        <v>0</v>
      </c>
      <c r="H718" s="8">
        <v>1377.16</v>
      </c>
      <c r="I718" s="8">
        <v>0</v>
      </c>
      <c r="J718" s="8">
        <v>0</v>
      </c>
      <c r="K718" s="8">
        <v>0</v>
      </c>
      <c r="L718" s="8">
        <v>0</v>
      </c>
      <c r="M718" s="8">
        <v>2065.74</v>
      </c>
      <c r="N718" s="8">
        <f t="shared" si="65"/>
        <v>4820.0599999999995</v>
      </c>
      <c r="O718" s="8">
        <f t="shared" si="66"/>
        <v>3442.9400000000005</v>
      </c>
      <c r="P718" s="9">
        <f t="shared" si="67"/>
        <v>0.5833305095001815</v>
      </c>
      <c r="Q718" s="8">
        <f t="shared" si="68"/>
        <v>6885.833333333334</v>
      </c>
      <c r="R718" s="8">
        <f t="shared" si="69"/>
        <v>-2065.7733333333344</v>
      </c>
    </row>
    <row r="719" spans="1:18" ht="12.75">
      <c r="A719" s="7">
        <v>40358</v>
      </c>
      <c r="B719" t="s">
        <v>717</v>
      </c>
      <c r="C719" s="8">
        <v>1446</v>
      </c>
      <c r="D719" s="8">
        <v>0</v>
      </c>
      <c r="E719" s="8">
        <v>0</v>
      </c>
      <c r="F719" s="8">
        <v>436.26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8">
        <f t="shared" si="65"/>
        <v>436.26</v>
      </c>
      <c r="O719" s="8">
        <f t="shared" si="66"/>
        <v>1009.74</v>
      </c>
      <c r="P719" s="9">
        <f t="shared" si="67"/>
        <v>0.301701244813278</v>
      </c>
      <c r="Q719" s="8">
        <f t="shared" si="68"/>
        <v>1205</v>
      </c>
      <c r="R719" s="8">
        <f t="shared" si="69"/>
        <v>-768.74</v>
      </c>
    </row>
    <row r="720" spans="1:18" ht="12.75">
      <c r="A720" s="7">
        <v>40508</v>
      </c>
      <c r="B720" t="s">
        <v>718</v>
      </c>
      <c r="C720" s="8">
        <v>1032</v>
      </c>
      <c r="D720" s="8">
        <v>0</v>
      </c>
      <c r="E720" s="8">
        <v>258</v>
      </c>
      <c r="F720" s="8">
        <v>0</v>
      </c>
      <c r="G720" s="8">
        <v>258</v>
      </c>
      <c r="H720" s="8">
        <v>0</v>
      </c>
      <c r="I720" s="8">
        <v>0</v>
      </c>
      <c r="J720" s="8">
        <v>258</v>
      </c>
      <c r="K720" s="8">
        <v>0</v>
      </c>
      <c r="L720" s="8">
        <v>0</v>
      </c>
      <c r="M720" s="8">
        <v>0</v>
      </c>
      <c r="N720" s="8">
        <f t="shared" si="65"/>
        <v>774</v>
      </c>
      <c r="O720" s="8">
        <f t="shared" si="66"/>
        <v>258</v>
      </c>
      <c r="P720" s="9">
        <f t="shared" si="67"/>
        <v>0.75</v>
      </c>
      <c r="Q720" s="8">
        <f t="shared" si="68"/>
        <v>860</v>
      </c>
      <c r="R720" s="8">
        <f t="shared" si="69"/>
        <v>-86</v>
      </c>
    </row>
    <row r="721" spans="1:18" ht="12.75">
      <c r="A721" s="7">
        <v>40118</v>
      </c>
      <c r="B721" t="s">
        <v>719</v>
      </c>
      <c r="C721" s="8">
        <v>8127</v>
      </c>
      <c r="D721" s="8">
        <v>0</v>
      </c>
      <c r="E721" s="8">
        <v>0</v>
      </c>
      <c r="F721" s="8">
        <v>1000</v>
      </c>
      <c r="G721" s="8">
        <v>1000</v>
      </c>
      <c r="H721" s="8">
        <v>0</v>
      </c>
      <c r="I721" s="8">
        <v>0</v>
      </c>
      <c r="J721" s="8">
        <v>1000</v>
      </c>
      <c r="K721" s="8">
        <v>0</v>
      </c>
      <c r="L721" s="8">
        <v>2000</v>
      </c>
      <c r="M721" s="8">
        <v>1000</v>
      </c>
      <c r="N721" s="8">
        <f t="shared" si="65"/>
        <v>6000</v>
      </c>
      <c r="O721" s="8">
        <f t="shared" si="66"/>
        <v>2127</v>
      </c>
      <c r="P721" s="9">
        <f t="shared" si="67"/>
        <v>0.7382798080472499</v>
      </c>
      <c r="Q721" s="8">
        <f t="shared" si="68"/>
        <v>6772.5</v>
      </c>
      <c r="R721" s="8">
        <f t="shared" si="69"/>
        <v>-772.5</v>
      </c>
    </row>
    <row r="722" spans="1:18" ht="12.75">
      <c r="A722" s="7">
        <v>40188</v>
      </c>
      <c r="B722" t="s">
        <v>720</v>
      </c>
      <c r="C722" s="8">
        <v>1039</v>
      </c>
      <c r="D722" s="8">
        <v>0</v>
      </c>
      <c r="E722" s="8">
        <v>1039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f t="shared" si="65"/>
        <v>1039</v>
      </c>
      <c r="O722" s="8">
        <f t="shared" si="66"/>
        <v>0</v>
      </c>
      <c r="P722" s="9">
        <f t="shared" si="67"/>
        <v>1</v>
      </c>
      <c r="Q722" s="8">
        <f t="shared" si="68"/>
        <v>865.8333333333333</v>
      </c>
      <c r="R722" s="8">
        <f t="shared" si="69"/>
        <v>173.16666666666674</v>
      </c>
    </row>
    <row r="723" spans="3:18" ht="12.75"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9"/>
      <c r="Q723" s="8"/>
      <c r="R723" s="8"/>
    </row>
    <row r="724" spans="1:18" ht="12.75">
      <c r="A724" s="7">
        <f>+COUNTA(A597:A723)</f>
        <v>126</v>
      </c>
      <c r="B724" t="s">
        <v>594</v>
      </c>
      <c r="C724" s="8">
        <f>SUM(C597:C723)</f>
        <v>952863</v>
      </c>
      <c r="D724" s="8">
        <f aca="true" t="shared" si="70" ref="D724:R724">SUM(D597:D723)</f>
        <v>45005.969999999994</v>
      </c>
      <c r="E724" s="8">
        <f t="shared" si="70"/>
        <v>72099.21999999999</v>
      </c>
      <c r="F724" s="8">
        <f t="shared" si="70"/>
        <v>80659.43</v>
      </c>
      <c r="G724" s="8">
        <f t="shared" si="70"/>
        <v>72514.21</v>
      </c>
      <c r="H724" s="8">
        <f t="shared" si="70"/>
        <v>61675.7</v>
      </c>
      <c r="I724" s="8">
        <f t="shared" si="70"/>
        <v>56935.329999999994</v>
      </c>
      <c r="J724" s="8">
        <f t="shared" si="70"/>
        <v>73269.70999999999</v>
      </c>
      <c r="K724" s="8">
        <f t="shared" si="70"/>
        <v>60079.13000000001</v>
      </c>
      <c r="L724" s="8">
        <f t="shared" si="70"/>
        <v>61577.109999999986</v>
      </c>
      <c r="M724" s="8">
        <f t="shared" si="70"/>
        <v>62615.77</v>
      </c>
      <c r="N724" s="8">
        <f t="shared" si="70"/>
        <v>646431.5800000003</v>
      </c>
      <c r="O724" s="8">
        <f t="shared" si="70"/>
        <v>306431.4200000001</v>
      </c>
      <c r="P724" s="9">
        <f>+N724/C724</f>
        <v>0.6784097818888972</v>
      </c>
      <c r="Q724" s="8">
        <f t="shared" si="70"/>
        <v>794052.5000000007</v>
      </c>
      <c r="R724" s="8">
        <f t="shared" si="70"/>
        <v>-147620.91999999998</v>
      </c>
    </row>
    <row r="725" spans="3:18" ht="12.75"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9"/>
      <c r="Q725" s="8"/>
      <c r="R725" s="8"/>
    </row>
    <row r="726" spans="1:18" ht="12.75">
      <c r="A726" s="6" t="s">
        <v>721</v>
      </c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9"/>
      <c r="Q726" s="8"/>
      <c r="R726" s="8"/>
    </row>
    <row r="727" spans="1:18" ht="12.75">
      <c r="A727" s="7">
        <v>45817</v>
      </c>
      <c r="B727" t="s">
        <v>722</v>
      </c>
      <c r="C727" s="8">
        <v>2904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  <c r="I727" s="8">
        <v>1452</v>
      </c>
      <c r="J727" s="8">
        <v>0</v>
      </c>
      <c r="K727" s="8">
        <v>0</v>
      </c>
      <c r="L727" s="8">
        <v>0</v>
      </c>
      <c r="M727" s="8">
        <v>0</v>
      </c>
      <c r="N727" s="8">
        <f aca="true" t="shared" si="71" ref="N727:N790">SUM(D727:M727)</f>
        <v>1452</v>
      </c>
      <c r="O727" s="8">
        <f aca="true" t="shared" si="72" ref="O727:O790">+C727-N727</f>
        <v>1452</v>
      </c>
      <c r="P727" s="9">
        <f aca="true" t="shared" si="73" ref="P727:P790">+N727/C727</f>
        <v>0.5</v>
      </c>
      <c r="Q727" s="8">
        <f aca="true" t="shared" si="74" ref="Q727:Q790">+C727/12*10</f>
        <v>2420</v>
      </c>
      <c r="R727" s="8">
        <f aca="true" t="shared" si="75" ref="R727:R790">+N727-Q727</f>
        <v>-968</v>
      </c>
    </row>
    <row r="728" spans="1:18" ht="12.75">
      <c r="A728" s="7">
        <v>45641</v>
      </c>
      <c r="B728" t="s">
        <v>723</v>
      </c>
      <c r="C728" s="8">
        <v>2648</v>
      </c>
      <c r="D728" s="8">
        <v>25</v>
      </c>
      <c r="E728" s="8">
        <v>25</v>
      </c>
      <c r="F728" s="8">
        <v>25</v>
      </c>
      <c r="G728" s="8">
        <v>25</v>
      </c>
      <c r="H728" s="8">
        <v>25</v>
      </c>
      <c r="I728" s="8">
        <v>25</v>
      </c>
      <c r="J728" s="8">
        <v>25</v>
      </c>
      <c r="K728" s="8">
        <v>25</v>
      </c>
      <c r="L728" s="8">
        <v>25</v>
      </c>
      <c r="M728" s="8">
        <v>25</v>
      </c>
      <c r="N728" s="8">
        <f t="shared" si="71"/>
        <v>250</v>
      </c>
      <c r="O728" s="8">
        <f t="shared" si="72"/>
        <v>2398</v>
      </c>
      <c r="P728" s="9">
        <f t="shared" si="73"/>
        <v>0.09441087613293052</v>
      </c>
      <c r="Q728" s="8">
        <f t="shared" si="74"/>
        <v>2206.6666666666665</v>
      </c>
      <c r="R728" s="8">
        <f t="shared" si="75"/>
        <v>-1956.6666666666665</v>
      </c>
    </row>
    <row r="729" spans="1:18" ht="12.75">
      <c r="A729" s="7">
        <v>45561</v>
      </c>
      <c r="B729" t="s">
        <v>724</v>
      </c>
      <c r="C729" s="8">
        <v>1440</v>
      </c>
      <c r="D729" s="8">
        <v>0</v>
      </c>
      <c r="E729" s="8">
        <v>0</v>
      </c>
      <c r="F729" s="8">
        <v>360</v>
      </c>
      <c r="G729" s="8">
        <v>0</v>
      </c>
      <c r="H729" s="8">
        <v>0</v>
      </c>
      <c r="I729" s="8">
        <v>360</v>
      </c>
      <c r="J729" s="8">
        <v>0</v>
      </c>
      <c r="K729" s="8">
        <v>0</v>
      </c>
      <c r="L729" s="8">
        <v>360</v>
      </c>
      <c r="M729" s="8">
        <v>0</v>
      </c>
      <c r="N729" s="8">
        <f t="shared" si="71"/>
        <v>1080</v>
      </c>
      <c r="O729" s="8">
        <f t="shared" si="72"/>
        <v>360</v>
      </c>
      <c r="P729" s="9">
        <f t="shared" si="73"/>
        <v>0.75</v>
      </c>
      <c r="Q729" s="8">
        <f t="shared" si="74"/>
        <v>1200</v>
      </c>
      <c r="R729" s="8">
        <f t="shared" si="75"/>
        <v>-120</v>
      </c>
    </row>
    <row r="730" spans="1:18" ht="12.75">
      <c r="A730" s="7">
        <v>45271</v>
      </c>
      <c r="B730" t="s">
        <v>725</v>
      </c>
      <c r="C730" s="8">
        <v>5140</v>
      </c>
      <c r="D730" s="8">
        <v>0</v>
      </c>
      <c r="E730" s="8">
        <v>0</v>
      </c>
      <c r="F730" s="8">
        <v>856.68</v>
      </c>
      <c r="G730" s="8">
        <v>0</v>
      </c>
      <c r="H730" s="8">
        <v>1285.02</v>
      </c>
      <c r="I730" s="8">
        <v>0</v>
      </c>
      <c r="J730" s="8">
        <v>856.68</v>
      </c>
      <c r="K730" s="8">
        <v>0</v>
      </c>
      <c r="L730" s="8">
        <v>856.68</v>
      </c>
      <c r="M730" s="8">
        <v>0</v>
      </c>
      <c r="N730" s="8">
        <f t="shared" si="71"/>
        <v>3855.0599999999995</v>
      </c>
      <c r="O730" s="8">
        <f t="shared" si="72"/>
        <v>1284.9400000000005</v>
      </c>
      <c r="P730" s="9">
        <f t="shared" si="73"/>
        <v>0.7500116731517509</v>
      </c>
      <c r="Q730" s="8">
        <f t="shared" si="74"/>
        <v>4283.333333333333</v>
      </c>
      <c r="R730" s="8">
        <f t="shared" si="75"/>
        <v>-428.27333333333354</v>
      </c>
    </row>
    <row r="731" spans="1:18" ht="12.75">
      <c r="A731" s="7">
        <v>45827</v>
      </c>
      <c r="B731" t="s">
        <v>726</v>
      </c>
      <c r="C731" s="8">
        <v>1965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0</v>
      </c>
      <c r="N731" s="8">
        <f t="shared" si="71"/>
        <v>0</v>
      </c>
      <c r="O731" s="8">
        <f t="shared" si="72"/>
        <v>1965</v>
      </c>
      <c r="P731" s="9">
        <f t="shared" si="73"/>
        <v>0</v>
      </c>
      <c r="Q731" s="8">
        <f t="shared" si="74"/>
        <v>1637.5</v>
      </c>
      <c r="R731" s="8">
        <f t="shared" si="75"/>
        <v>-1637.5</v>
      </c>
    </row>
    <row r="732" spans="1:18" ht="12.75">
      <c r="A732" s="7">
        <v>45814</v>
      </c>
      <c r="B732" t="s">
        <v>727</v>
      </c>
      <c r="C732" s="8">
        <v>3209</v>
      </c>
      <c r="D732" s="8">
        <v>199</v>
      </c>
      <c r="E732" s="8">
        <v>199</v>
      </c>
      <c r="F732" s="8">
        <v>199</v>
      </c>
      <c r="G732" s="8">
        <v>471</v>
      </c>
      <c r="H732" s="8">
        <v>199</v>
      </c>
      <c r="I732" s="8">
        <v>199</v>
      </c>
      <c r="J732" s="8">
        <v>199</v>
      </c>
      <c r="K732" s="8">
        <v>199</v>
      </c>
      <c r="L732" s="8">
        <v>199</v>
      </c>
      <c r="M732" s="8">
        <v>199</v>
      </c>
      <c r="N732" s="8">
        <f t="shared" si="71"/>
        <v>2262</v>
      </c>
      <c r="O732" s="8">
        <f t="shared" si="72"/>
        <v>947</v>
      </c>
      <c r="P732" s="9">
        <f t="shared" si="73"/>
        <v>0.7048924898722343</v>
      </c>
      <c r="Q732" s="8">
        <f t="shared" si="74"/>
        <v>2674.166666666667</v>
      </c>
      <c r="R732" s="8">
        <f t="shared" si="75"/>
        <v>-412.16666666666697</v>
      </c>
    </row>
    <row r="733" spans="1:18" ht="12.75">
      <c r="A733" s="7">
        <v>45823</v>
      </c>
      <c r="B733" t="s">
        <v>728</v>
      </c>
      <c r="C733" s="8">
        <v>2518</v>
      </c>
      <c r="D733" s="8">
        <v>0</v>
      </c>
      <c r="E733" s="8">
        <v>200</v>
      </c>
      <c r="F733" s="8">
        <v>200</v>
      </c>
      <c r="G733" s="8">
        <v>200</v>
      </c>
      <c r="H733" s="8">
        <v>200</v>
      </c>
      <c r="I733" s="8">
        <v>200</v>
      </c>
      <c r="J733" s="8">
        <v>0</v>
      </c>
      <c r="K733" s="8">
        <v>0</v>
      </c>
      <c r="L733" s="8">
        <v>0</v>
      </c>
      <c r="M733" s="8">
        <v>400</v>
      </c>
      <c r="N733" s="8">
        <f t="shared" si="71"/>
        <v>1400</v>
      </c>
      <c r="O733" s="8">
        <f t="shared" si="72"/>
        <v>1118</v>
      </c>
      <c r="P733" s="9">
        <f t="shared" si="73"/>
        <v>0.5559968228752978</v>
      </c>
      <c r="Q733" s="8">
        <f t="shared" si="74"/>
        <v>2098.3333333333335</v>
      </c>
      <c r="R733" s="8">
        <f t="shared" si="75"/>
        <v>-698.3333333333335</v>
      </c>
    </row>
    <row r="734" spans="1:18" ht="12.75">
      <c r="A734" s="7">
        <v>45210</v>
      </c>
      <c r="B734" t="s">
        <v>729</v>
      </c>
      <c r="C734" s="8">
        <v>4392</v>
      </c>
      <c r="D734" s="8">
        <v>0</v>
      </c>
      <c r="E734" s="8">
        <v>439.20000000000005</v>
      </c>
      <c r="F734" s="8">
        <v>439.20000000000005</v>
      </c>
      <c r="G734" s="8">
        <v>439.20000000000005</v>
      </c>
      <c r="H734" s="8">
        <v>439.20000000000005</v>
      </c>
      <c r="I734" s="8">
        <v>439.20000000000005</v>
      </c>
      <c r="J734" s="8">
        <v>439.20000000000005</v>
      </c>
      <c r="K734" s="8">
        <v>878.4000000000001</v>
      </c>
      <c r="L734" s="8">
        <v>0</v>
      </c>
      <c r="M734" s="8">
        <v>878.4</v>
      </c>
      <c r="N734" s="8">
        <f t="shared" si="71"/>
        <v>4392</v>
      </c>
      <c r="O734" s="8">
        <f t="shared" si="72"/>
        <v>0</v>
      </c>
      <c r="P734" s="9">
        <f t="shared" si="73"/>
        <v>1</v>
      </c>
      <c r="Q734" s="8">
        <f t="shared" si="74"/>
        <v>3660</v>
      </c>
      <c r="R734" s="8">
        <f t="shared" si="75"/>
        <v>732</v>
      </c>
    </row>
    <row r="735" spans="1:18" ht="12.75">
      <c r="A735" s="7">
        <v>45562</v>
      </c>
      <c r="B735" t="s">
        <v>730</v>
      </c>
      <c r="C735" s="8">
        <v>1487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 s="8">
        <v>0</v>
      </c>
      <c r="L735" s="8">
        <v>0</v>
      </c>
      <c r="M735" s="8">
        <v>1038</v>
      </c>
      <c r="N735" s="8">
        <f t="shared" si="71"/>
        <v>1038</v>
      </c>
      <c r="O735" s="8">
        <f t="shared" si="72"/>
        <v>449</v>
      </c>
      <c r="P735" s="9">
        <f t="shared" si="73"/>
        <v>0.6980497646267653</v>
      </c>
      <c r="Q735" s="8">
        <f t="shared" si="74"/>
        <v>1239.1666666666667</v>
      </c>
      <c r="R735" s="8">
        <f t="shared" si="75"/>
        <v>-201.16666666666674</v>
      </c>
    </row>
    <row r="736" spans="1:18" ht="12.75">
      <c r="A736" s="7">
        <v>45340</v>
      </c>
      <c r="B736" t="s">
        <v>731</v>
      </c>
      <c r="C736" s="8">
        <v>12379</v>
      </c>
      <c r="D736" s="8">
        <v>515.79</v>
      </c>
      <c r="E736" s="8">
        <v>515.79</v>
      </c>
      <c r="F736" s="8">
        <v>515.79</v>
      </c>
      <c r="G736" s="8">
        <v>515.79</v>
      </c>
      <c r="H736" s="8">
        <v>515.79</v>
      </c>
      <c r="I736" s="8">
        <v>515.79</v>
      </c>
      <c r="J736" s="8">
        <v>515.79</v>
      </c>
      <c r="K736" s="8">
        <v>515.79</v>
      </c>
      <c r="L736" s="8">
        <v>515.79</v>
      </c>
      <c r="M736" s="8">
        <v>515.79</v>
      </c>
      <c r="N736" s="8">
        <f t="shared" si="71"/>
        <v>5157.9</v>
      </c>
      <c r="O736" s="8">
        <f t="shared" si="72"/>
        <v>7221.1</v>
      </c>
      <c r="P736" s="9">
        <f t="shared" si="73"/>
        <v>0.4166653203005089</v>
      </c>
      <c r="Q736" s="8">
        <f t="shared" si="74"/>
        <v>10315.833333333332</v>
      </c>
      <c r="R736" s="8">
        <f t="shared" si="75"/>
        <v>-5157.9333333333325</v>
      </c>
    </row>
    <row r="737" spans="1:18" ht="12.75">
      <c r="A737" s="7">
        <v>45691</v>
      </c>
      <c r="B737" t="s">
        <v>732</v>
      </c>
      <c r="C737" s="8">
        <v>5862</v>
      </c>
      <c r="D737" s="8">
        <v>0</v>
      </c>
      <c r="E737" s="8">
        <v>0</v>
      </c>
      <c r="F737" s="8">
        <v>2931</v>
      </c>
      <c r="G737" s="8">
        <v>1365.5</v>
      </c>
      <c r="H737" s="8">
        <v>0</v>
      </c>
      <c r="I737" s="8">
        <v>0</v>
      </c>
      <c r="J737" s="8">
        <v>0</v>
      </c>
      <c r="K737" s="8">
        <v>0</v>
      </c>
      <c r="L737" s="8">
        <v>1565.5</v>
      </c>
      <c r="M737" s="8">
        <v>0</v>
      </c>
      <c r="N737" s="8">
        <f t="shared" si="71"/>
        <v>5862</v>
      </c>
      <c r="O737" s="8">
        <f t="shared" si="72"/>
        <v>0</v>
      </c>
      <c r="P737" s="9">
        <f t="shared" si="73"/>
        <v>1</v>
      </c>
      <c r="Q737" s="8">
        <f t="shared" si="74"/>
        <v>4885</v>
      </c>
      <c r="R737" s="8">
        <f t="shared" si="75"/>
        <v>977</v>
      </c>
    </row>
    <row r="738" spans="1:18" ht="12.75">
      <c r="A738" s="7">
        <v>45563</v>
      </c>
      <c r="B738" t="s">
        <v>733</v>
      </c>
      <c r="C738" s="8">
        <v>2322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8">
        <v>0</v>
      </c>
      <c r="M738" s="8">
        <v>0</v>
      </c>
      <c r="N738" s="8">
        <f t="shared" si="71"/>
        <v>0</v>
      </c>
      <c r="O738" s="8">
        <f t="shared" si="72"/>
        <v>2322</v>
      </c>
      <c r="P738" s="9">
        <f t="shared" si="73"/>
        <v>0</v>
      </c>
      <c r="Q738" s="8">
        <f t="shared" si="74"/>
        <v>1935</v>
      </c>
      <c r="R738" s="8">
        <f t="shared" si="75"/>
        <v>-1935</v>
      </c>
    </row>
    <row r="739" spans="1:18" ht="12.75">
      <c r="A739" s="7">
        <v>45828</v>
      </c>
      <c r="B739" t="s">
        <v>734</v>
      </c>
      <c r="C739" s="8">
        <v>1390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8">
        <v>0</v>
      </c>
      <c r="M739" s="8">
        <v>0</v>
      </c>
      <c r="N739" s="8">
        <f t="shared" si="71"/>
        <v>0</v>
      </c>
      <c r="O739" s="8">
        <f t="shared" si="72"/>
        <v>1390</v>
      </c>
      <c r="P739" s="9">
        <f t="shared" si="73"/>
        <v>0</v>
      </c>
      <c r="Q739" s="8">
        <f t="shared" si="74"/>
        <v>1158.3333333333333</v>
      </c>
      <c r="R739" s="8">
        <f t="shared" si="75"/>
        <v>-1158.3333333333333</v>
      </c>
    </row>
    <row r="740" spans="1:18" ht="12.75">
      <c r="A740" s="7">
        <v>45692</v>
      </c>
      <c r="B740" t="s">
        <v>735</v>
      </c>
      <c r="C740" s="8">
        <v>1497</v>
      </c>
      <c r="D740" s="8">
        <v>126.75</v>
      </c>
      <c r="E740" s="8">
        <v>122.75000000000001</v>
      </c>
      <c r="F740" s="8">
        <v>124.75</v>
      </c>
      <c r="G740" s="8">
        <v>124.75</v>
      </c>
      <c r="H740" s="8">
        <v>0</v>
      </c>
      <c r="I740" s="8">
        <v>249.5</v>
      </c>
      <c r="J740" s="8">
        <v>124.75</v>
      </c>
      <c r="K740" s="8">
        <v>124.75</v>
      </c>
      <c r="L740" s="8">
        <v>0</v>
      </c>
      <c r="M740" s="8">
        <v>0</v>
      </c>
      <c r="N740" s="8">
        <f t="shared" si="71"/>
        <v>998</v>
      </c>
      <c r="O740" s="8">
        <f t="shared" si="72"/>
        <v>499</v>
      </c>
      <c r="P740" s="9">
        <f t="shared" si="73"/>
        <v>0.6666666666666666</v>
      </c>
      <c r="Q740" s="8">
        <f t="shared" si="74"/>
        <v>1247.5</v>
      </c>
      <c r="R740" s="8">
        <f t="shared" si="75"/>
        <v>-249.5</v>
      </c>
    </row>
    <row r="741" spans="1:18" ht="12.75">
      <c r="A741" s="7">
        <v>45860</v>
      </c>
      <c r="B741" t="s">
        <v>736</v>
      </c>
      <c r="C741" s="8">
        <v>20087</v>
      </c>
      <c r="D741" s="8">
        <v>2008.7</v>
      </c>
      <c r="E741" s="8">
        <v>2008.7</v>
      </c>
      <c r="F741" s="8">
        <v>2008.7</v>
      </c>
      <c r="G741" s="8">
        <v>2008.7</v>
      </c>
      <c r="H741" s="8">
        <v>2008.7</v>
      </c>
      <c r="I741" s="8">
        <v>2008.7</v>
      </c>
      <c r="J741" s="8">
        <v>2008.7</v>
      </c>
      <c r="K741" s="8">
        <v>2008.7</v>
      </c>
      <c r="L741" s="8">
        <v>2008.7</v>
      </c>
      <c r="M741" s="8">
        <v>2008.7</v>
      </c>
      <c r="N741" s="8">
        <f t="shared" si="71"/>
        <v>20087.000000000004</v>
      </c>
      <c r="O741" s="8">
        <f t="shared" si="72"/>
        <v>0</v>
      </c>
      <c r="P741" s="9">
        <f t="shared" si="73"/>
        <v>1.0000000000000002</v>
      </c>
      <c r="Q741" s="8">
        <f t="shared" si="74"/>
        <v>16739.166666666668</v>
      </c>
      <c r="R741" s="8">
        <f t="shared" si="75"/>
        <v>3347.8333333333358</v>
      </c>
    </row>
    <row r="742" spans="1:18" ht="12.75">
      <c r="A742" s="7">
        <v>45847</v>
      </c>
      <c r="B742" t="s">
        <v>737</v>
      </c>
      <c r="C742" s="8">
        <v>4734</v>
      </c>
      <c r="D742" s="8">
        <v>0</v>
      </c>
      <c r="E742" s="8">
        <v>0</v>
      </c>
      <c r="F742" s="8">
        <v>0</v>
      </c>
      <c r="G742" s="8">
        <v>540</v>
      </c>
      <c r="H742" s="8">
        <v>0</v>
      </c>
      <c r="I742" s="8">
        <v>0</v>
      </c>
      <c r="J742" s="8">
        <v>0</v>
      </c>
      <c r="K742" s="8">
        <v>0</v>
      </c>
      <c r="L742" s="8">
        <v>405</v>
      </c>
      <c r="M742" s="8">
        <v>0</v>
      </c>
      <c r="N742" s="8">
        <f t="shared" si="71"/>
        <v>945</v>
      </c>
      <c r="O742" s="8">
        <f t="shared" si="72"/>
        <v>3789</v>
      </c>
      <c r="P742" s="9">
        <f t="shared" si="73"/>
        <v>0.19961977186311788</v>
      </c>
      <c r="Q742" s="8">
        <f t="shared" si="74"/>
        <v>3945</v>
      </c>
      <c r="R742" s="8">
        <f t="shared" si="75"/>
        <v>-3000</v>
      </c>
    </row>
    <row r="743" spans="1:18" ht="12.75">
      <c r="A743" s="7">
        <v>45643</v>
      </c>
      <c r="B743" t="s">
        <v>738</v>
      </c>
      <c r="C743" s="8">
        <v>397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  <c r="N743" s="8">
        <f t="shared" si="71"/>
        <v>0</v>
      </c>
      <c r="O743" s="8">
        <f t="shared" si="72"/>
        <v>397</v>
      </c>
      <c r="P743" s="9">
        <f t="shared" si="73"/>
        <v>0</v>
      </c>
      <c r="Q743" s="8">
        <f t="shared" si="74"/>
        <v>330.83333333333337</v>
      </c>
      <c r="R743" s="8">
        <f t="shared" si="75"/>
        <v>-330.83333333333337</v>
      </c>
    </row>
    <row r="744" spans="1:18" ht="12.75">
      <c r="A744" s="7">
        <v>45323</v>
      </c>
      <c r="B744" t="s">
        <v>739</v>
      </c>
      <c r="C744" s="8">
        <v>1928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 s="8">
        <v>963.9999999999999</v>
      </c>
      <c r="L744" s="8">
        <v>0</v>
      </c>
      <c r="M744" s="8">
        <v>481.99999999999994</v>
      </c>
      <c r="N744" s="8">
        <f t="shared" si="71"/>
        <v>1445.9999999999998</v>
      </c>
      <c r="O744" s="8">
        <f t="shared" si="72"/>
        <v>482.0000000000002</v>
      </c>
      <c r="P744" s="9">
        <f t="shared" si="73"/>
        <v>0.7499999999999999</v>
      </c>
      <c r="Q744" s="8">
        <f t="shared" si="74"/>
        <v>1606.6666666666665</v>
      </c>
      <c r="R744" s="8">
        <f t="shared" si="75"/>
        <v>-160.66666666666674</v>
      </c>
    </row>
    <row r="745" spans="1:18" ht="12.75">
      <c r="A745" s="7">
        <v>45693</v>
      </c>
      <c r="B745" t="s">
        <v>740</v>
      </c>
      <c r="C745" s="8">
        <v>2138</v>
      </c>
      <c r="D745" s="8">
        <v>0</v>
      </c>
      <c r="E745" s="8">
        <v>0</v>
      </c>
      <c r="F745" s="8">
        <v>0</v>
      </c>
      <c r="G745" s="8">
        <v>0</v>
      </c>
      <c r="H745" s="8">
        <v>1201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  <c r="N745" s="8">
        <f t="shared" si="71"/>
        <v>1201</v>
      </c>
      <c r="O745" s="8">
        <f t="shared" si="72"/>
        <v>937</v>
      </c>
      <c r="P745" s="9">
        <f t="shared" si="73"/>
        <v>0.5617399438727783</v>
      </c>
      <c r="Q745" s="8">
        <f t="shared" si="74"/>
        <v>1781.6666666666665</v>
      </c>
      <c r="R745" s="8">
        <f t="shared" si="75"/>
        <v>-580.6666666666665</v>
      </c>
    </row>
    <row r="746" spans="1:18" ht="12.75">
      <c r="A746" s="7">
        <v>45142</v>
      </c>
      <c r="B746" t="s">
        <v>741</v>
      </c>
      <c r="C746" s="8">
        <v>4039</v>
      </c>
      <c r="D746" s="8">
        <v>0</v>
      </c>
      <c r="E746" s="8">
        <v>336.58000000000004</v>
      </c>
      <c r="F746" s="8">
        <v>673.1600000000001</v>
      </c>
      <c r="G746" s="8">
        <v>336.58000000000004</v>
      </c>
      <c r="H746" s="8">
        <v>336.58000000000004</v>
      </c>
      <c r="I746" s="8">
        <v>0</v>
      </c>
      <c r="J746" s="8">
        <v>336.58000000000004</v>
      </c>
      <c r="K746" s="8">
        <v>0</v>
      </c>
      <c r="L746" s="8">
        <v>0</v>
      </c>
      <c r="M746" s="8">
        <v>0</v>
      </c>
      <c r="N746" s="8">
        <f t="shared" si="71"/>
        <v>2019.48</v>
      </c>
      <c r="O746" s="8">
        <f t="shared" si="72"/>
        <v>2019.52</v>
      </c>
      <c r="P746" s="9">
        <f t="shared" si="73"/>
        <v>0.49999504827927704</v>
      </c>
      <c r="Q746" s="8">
        <f t="shared" si="74"/>
        <v>3365.833333333333</v>
      </c>
      <c r="R746" s="8">
        <f t="shared" si="75"/>
        <v>-1346.353333333333</v>
      </c>
    </row>
    <row r="747" spans="1:18" ht="12.75">
      <c r="A747" s="7">
        <v>45123</v>
      </c>
      <c r="B747" t="s">
        <v>742</v>
      </c>
      <c r="C747" s="8">
        <v>4173</v>
      </c>
      <c r="D747" s="8">
        <v>0</v>
      </c>
      <c r="E747" s="8">
        <v>0</v>
      </c>
      <c r="F747" s="8">
        <v>1257.9</v>
      </c>
      <c r="G747" s="8">
        <v>0</v>
      </c>
      <c r="H747" s="8">
        <v>0</v>
      </c>
      <c r="I747" s="8">
        <v>1257.9</v>
      </c>
      <c r="J747" s="8">
        <v>0</v>
      </c>
      <c r="K747" s="8">
        <v>0</v>
      </c>
      <c r="L747" s="8">
        <v>0</v>
      </c>
      <c r="M747" s="8">
        <v>1657.2</v>
      </c>
      <c r="N747" s="8">
        <f t="shared" si="71"/>
        <v>4173</v>
      </c>
      <c r="O747" s="8">
        <f t="shared" si="72"/>
        <v>0</v>
      </c>
      <c r="P747" s="9">
        <f t="shared" si="73"/>
        <v>1</v>
      </c>
      <c r="Q747" s="8">
        <f t="shared" si="74"/>
        <v>3477.5</v>
      </c>
      <c r="R747" s="8">
        <f t="shared" si="75"/>
        <v>695.5</v>
      </c>
    </row>
    <row r="748" spans="1:18" ht="12.75">
      <c r="A748" s="7">
        <v>45621</v>
      </c>
      <c r="B748" t="s">
        <v>743</v>
      </c>
      <c r="C748" s="8">
        <v>53158</v>
      </c>
      <c r="D748" s="8">
        <v>0</v>
      </c>
      <c r="E748" s="8">
        <v>8859.66</v>
      </c>
      <c r="F748" s="8">
        <v>0</v>
      </c>
      <c r="G748" s="8">
        <v>4429.83</v>
      </c>
      <c r="H748" s="8">
        <v>4429.83</v>
      </c>
      <c r="I748" s="8">
        <v>4429.83</v>
      </c>
      <c r="J748" s="8">
        <v>4429.83</v>
      </c>
      <c r="K748" s="8">
        <v>4429.83</v>
      </c>
      <c r="L748" s="8">
        <v>4429.83</v>
      </c>
      <c r="M748" s="8">
        <v>4429.83</v>
      </c>
      <c r="N748" s="8">
        <f t="shared" si="71"/>
        <v>39868.47000000001</v>
      </c>
      <c r="O748" s="8">
        <f t="shared" si="72"/>
        <v>13289.529999999992</v>
      </c>
      <c r="P748" s="9">
        <f t="shared" si="73"/>
        <v>0.7499994356446821</v>
      </c>
      <c r="Q748" s="8">
        <f t="shared" si="74"/>
        <v>44298.33333333333</v>
      </c>
      <c r="R748" s="8">
        <f t="shared" si="75"/>
        <v>-4429.86333333332</v>
      </c>
    </row>
    <row r="749" spans="1:18" ht="12.75">
      <c r="A749" s="7">
        <v>45843</v>
      </c>
      <c r="B749" t="s">
        <v>744</v>
      </c>
      <c r="C749" s="8">
        <v>9783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f t="shared" si="71"/>
        <v>0</v>
      </c>
      <c r="O749" s="8">
        <f t="shared" si="72"/>
        <v>9783</v>
      </c>
      <c r="P749" s="9">
        <f t="shared" si="73"/>
        <v>0</v>
      </c>
      <c r="Q749" s="8">
        <f t="shared" si="74"/>
        <v>8152.5</v>
      </c>
      <c r="R749" s="8">
        <f t="shared" si="75"/>
        <v>-8152.5</v>
      </c>
    </row>
    <row r="750" spans="1:18" ht="12.75">
      <c r="A750" s="7">
        <v>45150</v>
      </c>
      <c r="B750" t="s">
        <v>745</v>
      </c>
      <c r="C750" s="8">
        <v>26503</v>
      </c>
      <c r="D750" s="8">
        <v>0</v>
      </c>
      <c r="E750" s="8">
        <v>2208.58</v>
      </c>
      <c r="F750" s="8">
        <v>2208.58</v>
      </c>
      <c r="G750" s="8">
        <v>0</v>
      </c>
      <c r="H750" s="8">
        <v>2208.58</v>
      </c>
      <c r="I750" s="8">
        <v>500</v>
      </c>
      <c r="J750" s="8">
        <v>0</v>
      </c>
      <c r="K750" s="8">
        <v>0</v>
      </c>
      <c r="L750" s="8">
        <v>0</v>
      </c>
      <c r="M750" s="8">
        <v>0</v>
      </c>
      <c r="N750" s="8">
        <f t="shared" si="71"/>
        <v>7125.74</v>
      </c>
      <c r="O750" s="8">
        <f t="shared" si="72"/>
        <v>19377.260000000002</v>
      </c>
      <c r="P750" s="9">
        <f t="shared" si="73"/>
        <v>0.26886541146285325</v>
      </c>
      <c r="Q750" s="8">
        <f t="shared" si="74"/>
        <v>22085.833333333336</v>
      </c>
      <c r="R750" s="8">
        <f t="shared" si="75"/>
        <v>-14960.093333333336</v>
      </c>
    </row>
    <row r="751" spans="1:18" ht="12.75">
      <c r="A751" s="7">
        <v>45591</v>
      </c>
      <c r="B751" t="s">
        <v>746</v>
      </c>
      <c r="C751" s="8">
        <v>3251</v>
      </c>
      <c r="D751" s="8">
        <v>100</v>
      </c>
      <c r="E751" s="8">
        <v>100</v>
      </c>
      <c r="F751" s="8">
        <v>100</v>
      </c>
      <c r="G751" s="8">
        <v>100</v>
      </c>
      <c r="H751" s="8">
        <v>100</v>
      </c>
      <c r="I751" s="8">
        <v>100</v>
      </c>
      <c r="J751" s="8">
        <v>100</v>
      </c>
      <c r="K751" s="8">
        <v>100</v>
      </c>
      <c r="L751" s="8">
        <v>100</v>
      </c>
      <c r="M751" s="8">
        <v>100</v>
      </c>
      <c r="N751" s="8">
        <f t="shared" si="71"/>
        <v>1000</v>
      </c>
      <c r="O751" s="8">
        <f t="shared" si="72"/>
        <v>2251</v>
      </c>
      <c r="P751" s="9">
        <f t="shared" si="73"/>
        <v>0.30759766225776686</v>
      </c>
      <c r="Q751" s="8">
        <f t="shared" si="74"/>
        <v>2709.166666666667</v>
      </c>
      <c r="R751" s="8">
        <f t="shared" si="75"/>
        <v>-1709.166666666667</v>
      </c>
    </row>
    <row r="752" spans="1:18" ht="12.75">
      <c r="A752" s="7">
        <v>45251</v>
      </c>
      <c r="B752" t="s">
        <v>747</v>
      </c>
      <c r="C752" s="8">
        <v>1485</v>
      </c>
      <c r="D752" s="8">
        <v>0</v>
      </c>
      <c r="E752" s="8">
        <v>0</v>
      </c>
      <c r="F752" s="8">
        <v>500</v>
      </c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8">
        <v>0</v>
      </c>
      <c r="M752" s="8">
        <v>0</v>
      </c>
      <c r="N752" s="8">
        <f t="shared" si="71"/>
        <v>500</v>
      </c>
      <c r="O752" s="8">
        <f t="shared" si="72"/>
        <v>985</v>
      </c>
      <c r="P752" s="9">
        <f t="shared" si="73"/>
        <v>0.3367003367003367</v>
      </c>
      <c r="Q752" s="8">
        <f t="shared" si="74"/>
        <v>1237.5</v>
      </c>
      <c r="R752" s="8">
        <f t="shared" si="75"/>
        <v>-737.5</v>
      </c>
    </row>
    <row r="753" spans="1:18" ht="12.75">
      <c r="A753" s="7">
        <v>45291</v>
      </c>
      <c r="B753" t="s">
        <v>748</v>
      </c>
      <c r="C753" s="8">
        <v>3308</v>
      </c>
      <c r="D753" s="8">
        <v>0</v>
      </c>
      <c r="E753" s="8">
        <v>551.3199999999999</v>
      </c>
      <c r="F753" s="8">
        <v>275.65999999999997</v>
      </c>
      <c r="G753" s="8">
        <v>275.65999999999997</v>
      </c>
      <c r="H753" s="8">
        <v>275.65999999999997</v>
      </c>
      <c r="I753" s="8">
        <v>275.65999999999997</v>
      </c>
      <c r="J753" s="8">
        <v>275.65999999999997</v>
      </c>
      <c r="K753" s="8">
        <v>275.65999999999997</v>
      </c>
      <c r="L753" s="8">
        <v>275.68</v>
      </c>
      <c r="M753" s="8">
        <v>275.68</v>
      </c>
      <c r="N753" s="8">
        <f t="shared" si="71"/>
        <v>2756.639999999999</v>
      </c>
      <c r="O753" s="8">
        <f t="shared" si="72"/>
        <v>551.360000000001</v>
      </c>
      <c r="P753" s="9">
        <f t="shared" si="73"/>
        <v>0.8333252720677143</v>
      </c>
      <c r="Q753" s="8">
        <f t="shared" si="74"/>
        <v>2756.666666666667</v>
      </c>
      <c r="R753" s="8">
        <f t="shared" si="75"/>
        <v>-0.026666666668006656</v>
      </c>
    </row>
    <row r="754" spans="1:18" ht="12.75">
      <c r="A754" s="7">
        <v>45350</v>
      </c>
      <c r="B754" t="s">
        <v>749</v>
      </c>
      <c r="C754" s="8">
        <v>24828</v>
      </c>
      <c r="D754" s="8">
        <v>2268</v>
      </c>
      <c r="E754" s="8">
        <v>2256</v>
      </c>
      <c r="F754" s="8">
        <v>2256</v>
      </c>
      <c r="G754" s="8">
        <v>2256</v>
      </c>
      <c r="H754" s="8">
        <v>2256</v>
      </c>
      <c r="I754" s="8">
        <v>2256</v>
      </c>
      <c r="J754" s="8">
        <v>2256</v>
      </c>
      <c r="K754" s="8">
        <v>0</v>
      </c>
      <c r="L754" s="8">
        <v>4512</v>
      </c>
      <c r="M754" s="8">
        <v>2256</v>
      </c>
      <c r="N754" s="8">
        <f t="shared" si="71"/>
        <v>22572</v>
      </c>
      <c r="O754" s="8">
        <f t="shared" si="72"/>
        <v>2256</v>
      </c>
      <c r="P754" s="9">
        <f t="shared" si="73"/>
        <v>0.9091348477525375</v>
      </c>
      <c r="Q754" s="8">
        <f t="shared" si="74"/>
        <v>20690</v>
      </c>
      <c r="R754" s="8">
        <f t="shared" si="75"/>
        <v>1882</v>
      </c>
    </row>
    <row r="755" spans="1:18" ht="12.75">
      <c r="A755" s="7">
        <v>45593</v>
      </c>
      <c r="B755" t="s">
        <v>750</v>
      </c>
      <c r="C755" s="8">
        <v>3300</v>
      </c>
      <c r="D755" s="8">
        <v>275</v>
      </c>
      <c r="E755" s="8">
        <v>275</v>
      </c>
      <c r="F755" s="8">
        <v>275</v>
      </c>
      <c r="G755" s="8">
        <v>275</v>
      </c>
      <c r="H755" s="8">
        <v>275</v>
      </c>
      <c r="I755" s="8">
        <v>275</v>
      </c>
      <c r="J755" s="8">
        <v>275</v>
      </c>
      <c r="K755" s="8">
        <v>0</v>
      </c>
      <c r="L755" s="8">
        <v>550</v>
      </c>
      <c r="M755" s="8">
        <v>0</v>
      </c>
      <c r="N755" s="8">
        <f t="shared" si="71"/>
        <v>2475</v>
      </c>
      <c r="O755" s="8">
        <f t="shared" si="72"/>
        <v>825</v>
      </c>
      <c r="P755" s="9">
        <f t="shared" si="73"/>
        <v>0.75</v>
      </c>
      <c r="Q755" s="8">
        <f t="shared" si="74"/>
        <v>2750</v>
      </c>
      <c r="R755" s="8">
        <f t="shared" si="75"/>
        <v>-275</v>
      </c>
    </row>
    <row r="756" spans="1:18" ht="12.75">
      <c r="A756" s="7">
        <v>45671</v>
      </c>
      <c r="B756" t="s">
        <v>751</v>
      </c>
      <c r="C756" s="8">
        <v>1458</v>
      </c>
      <c r="D756" s="8">
        <v>121.5</v>
      </c>
      <c r="E756" s="8">
        <v>121.5</v>
      </c>
      <c r="F756" s="8">
        <v>121.6</v>
      </c>
      <c r="G756" s="8">
        <v>121.50000000000001</v>
      </c>
      <c r="H756" s="8">
        <v>121.5</v>
      </c>
      <c r="I756" s="8">
        <v>121.5</v>
      </c>
      <c r="J756" s="8">
        <v>121.5</v>
      </c>
      <c r="K756" s="8">
        <v>121.5</v>
      </c>
      <c r="L756" s="8">
        <v>121.5</v>
      </c>
      <c r="M756" s="8">
        <v>121.5</v>
      </c>
      <c r="N756" s="8">
        <f t="shared" si="71"/>
        <v>1215.1</v>
      </c>
      <c r="O756" s="8">
        <f t="shared" si="72"/>
        <v>242.9000000000001</v>
      </c>
      <c r="P756" s="9">
        <f t="shared" si="73"/>
        <v>0.8334019204389574</v>
      </c>
      <c r="Q756" s="8">
        <f t="shared" si="74"/>
        <v>1215</v>
      </c>
      <c r="R756" s="8">
        <f t="shared" si="75"/>
        <v>0.09999999999990905</v>
      </c>
    </row>
    <row r="757" spans="1:18" ht="12.75">
      <c r="A757" s="7">
        <v>45491</v>
      </c>
      <c r="B757" t="s">
        <v>752</v>
      </c>
      <c r="C757" s="8">
        <v>1072</v>
      </c>
      <c r="D757" s="8">
        <v>38.5</v>
      </c>
      <c r="E757" s="8">
        <v>0</v>
      </c>
      <c r="F757" s="8">
        <v>56.919999999999995</v>
      </c>
      <c r="G757" s="8">
        <v>56.919999999999995</v>
      </c>
      <c r="H757" s="8">
        <v>170.76</v>
      </c>
      <c r="I757" s="8">
        <v>56.919999999999995</v>
      </c>
      <c r="J757" s="8">
        <v>56.919999999999995</v>
      </c>
      <c r="K757" s="8">
        <v>56.919999999999995</v>
      </c>
      <c r="L757" s="8">
        <v>56.919999999999995</v>
      </c>
      <c r="M757" s="8">
        <v>56.919999999999995</v>
      </c>
      <c r="N757" s="8">
        <f t="shared" si="71"/>
        <v>607.6999999999999</v>
      </c>
      <c r="O757" s="8">
        <f t="shared" si="72"/>
        <v>464.30000000000007</v>
      </c>
      <c r="P757" s="9">
        <f t="shared" si="73"/>
        <v>0.5668843283582089</v>
      </c>
      <c r="Q757" s="8">
        <f t="shared" si="74"/>
        <v>893.3333333333333</v>
      </c>
      <c r="R757" s="8">
        <f t="shared" si="75"/>
        <v>-285.6333333333333</v>
      </c>
    </row>
    <row r="758" spans="1:18" ht="12.75">
      <c r="A758" s="7">
        <v>45161</v>
      </c>
      <c r="B758" t="s">
        <v>753</v>
      </c>
      <c r="C758" s="8">
        <v>6894</v>
      </c>
      <c r="D758" s="8">
        <v>400</v>
      </c>
      <c r="E758" s="8">
        <v>800</v>
      </c>
      <c r="F758" s="8">
        <v>0</v>
      </c>
      <c r="G758" s="8">
        <v>400</v>
      </c>
      <c r="H758" s="8">
        <v>400</v>
      </c>
      <c r="I758" s="8">
        <v>400</v>
      </c>
      <c r="J758" s="8">
        <v>400</v>
      </c>
      <c r="K758" s="8">
        <v>400</v>
      </c>
      <c r="L758" s="8">
        <v>400</v>
      </c>
      <c r="M758" s="8">
        <v>400</v>
      </c>
      <c r="N758" s="8">
        <f t="shared" si="71"/>
        <v>4000</v>
      </c>
      <c r="O758" s="8">
        <f t="shared" si="72"/>
        <v>2894</v>
      </c>
      <c r="P758" s="9">
        <f t="shared" si="73"/>
        <v>0.5802146794313896</v>
      </c>
      <c r="Q758" s="8">
        <f t="shared" si="74"/>
        <v>5745</v>
      </c>
      <c r="R758" s="8">
        <f t="shared" si="75"/>
        <v>-1745</v>
      </c>
    </row>
    <row r="759" spans="1:18" ht="12.75">
      <c r="A759" s="7">
        <v>45126</v>
      </c>
      <c r="B759" t="s">
        <v>754</v>
      </c>
      <c r="C759" s="8">
        <v>3703</v>
      </c>
      <c r="D759" s="8">
        <v>171</v>
      </c>
      <c r="E759" s="8">
        <v>0</v>
      </c>
      <c r="F759" s="8">
        <v>342</v>
      </c>
      <c r="G759" s="8">
        <v>171</v>
      </c>
      <c r="H759" s="8">
        <v>171</v>
      </c>
      <c r="I759" s="8">
        <v>171</v>
      </c>
      <c r="J759" s="8">
        <v>342</v>
      </c>
      <c r="K759" s="8">
        <v>171</v>
      </c>
      <c r="L759" s="8">
        <v>0</v>
      </c>
      <c r="M759" s="8">
        <v>0</v>
      </c>
      <c r="N759" s="8">
        <f t="shared" si="71"/>
        <v>1539</v>
      </c>
      <c r="O759" s="8">
        <f t="shared" si="72"/>
        <v>2164</v>
      </c>
      <c r="P759" s="9">
        <f t="shared" si="73"/>
        <v>0.41560896570348366</v>
      </c>
      <c r="Q759" s="8">
        <f t="shared" si="74"/>
        <v>3085.833333333333</v>
      </c>
      <c r="R759" s="8">
        <f t="shared" si="75"/>
        <v>-1546.833333333333</v>
      </c>
    </row>
    <row r="760" spans="1:18" ht="12.75">
      <c r="A760" s="7">
        <v>45181</v>
      </c>
      <c r="B760" t="s">
        <v>755</v>
      </c>
      <c r="C760" s="8">
        <v>29557</v>
      </c>
      <c r="D760" s="8">
        <v>2687</v>
      </c>
      <c r="E760" s="8">
        <v>0</v>
      </c>
      <c r="F760" s="8">
        <v>2687</v>
      </c>
      <c r="G760" s="8">
        <v>5374</v>
      </c>
      <c r="H760" s="8">
        <v>2687</v>
      </c>
      <c r="I760" s="8">
        <v>2687</v>
      </c>
      <c r="J760" s="8">
        <v>2687</v>
      </c>
      <c r="K760" s="8">
        <v>2687</v>
      </c>
      <c r="L760" s="8">
        <v>2687</v>
      </c>
      <c r="M760" s="8">
        <v>0</v>
      </c>
      <c r="N760" s="8">
        <f t="shared" si="71"/>
        <v>24183</v>
      </c>
      <c r="O760" s="8">
        <f t="shared" si="72"/>
        <v>5374</v>
      </c>
      <c r="P760" s="9">
        <f t="shared" si="73"/>
        <v>0.8181818181818182</v>
      </c>
      <c r="Q760" s="8">
        <f t="shared" si="74"/>
        <v>24630.833333333336</v>
      </c>
      <c r="R760" s="8">
        <f t="shared" si="75"/>
        <v>-447.83333333333576</v>
      </c>
    </row>
    <row r="761" spans="1:18" ht="12.75">
      <c r="A761" s="7">
        <v>45145</v>
      </c>
      <c r="B761" t="s">
        <v>756</v>
      </c>
      <c r="C761" s="8">
        <v>2395</v>
      </c>
      <c r="D761" s="8">
        <v>0</v>
      </c>
      <c r="E761" s="8">
        <v>0</v>
      </c>
      <c r="F761" s="8">
        <v>0</v>
      </c>
      <c r="G761" s="8">
        <v>0</v>
      </c>
      <c r="H761" s="8">
        <v>100</v>
      </c>
      <c r="I761" s="8">
        <v>0</v>
      </c>
      <c r="J761" s="8">
        <v>0</v>
      </c>
      <c r="K761" s="8">
        <v>100</v>
      </c>
      <c r="L761" s="8">
        <v>0</v>
      </c>
      <c r="M761" s="8">
        <v>100</v>
      </c>
      <c r="N761" s="8">
        <f t="shared" si="71"/>
        <v>300</v>
      </c>
      <c r="O761" s="8">
        <f t="shared" si="72"/>
        <v>2095</v>
      </c>
      <c r="P761" s="9">
        <f t="shared" si="73"/>
        <v>0.12526096033402923</v>
      </c>
      <c r="Q761" s="8">
        <f t="shared" si="74"/>
        <v>1995.8333333333335</v>
      </c>
      <c r="R761" s="8">
        <f t="shared" si="75"/>
        <v>-1695.8333333333335</v>
      </c>
    </row>
    <row r="762" spans="1:18" ht="12.75">
      <c r="A762" s="7">
        <v>45720</v>
      </c>
      <c r="B762" t="s">
        <v>757</v>
      </c>
      <c r="C762" s="8">
        <v>6533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  <c r="I762" s="8">
        <v>0</v>
      </c>
      <c r="J762" s="8">
        <v>0</v>
      </c>
      <c r="K762" s="8">
        <v>1000</v>
      </c>
      <c r="L762" s="8">
        <v>0</v>
      </c>
      <c r="M762" s="8">
        <v>1000</v>
      </c>
      <c r="N762" s="8">
        <f t="shared" si="71"/>
        <v>2000</v>
      </c>
      <c r="O762" s="8">
        <f t="shared" si="72"/>
        <v>4533</v>
      </c>
      <c r="P762" s="9">
        <f t="shared" si="73"/>
        <v>0.3061380682687892</v>
      </c>
      <c r="Q762" s="8">
        <f t="shared" si="74"/>
        <v>5444.166666666666</v>
      </c>
      <c r="R762" s="8">
        <f t="shared" si="75"/>
        <v>-3444.166666666666</v>
      </c>
    </row>
    <row r="763" spans="1:18" ht="12.75">
      <c r="A763" s="7">
        <v>45360</v>
      </c>
      <c r="B763" t="s">
        <v>758</v>
      </c>
      <c r="C763" s="8">
        <v>13864</v>
      </c>
      <c r="D763" s="8">
        <v>0</v>
      </c>
      <c r="E763" s="8">
        <v>2310.6</v>
      </c>
      <c r="F763" s="8">
        <v>1155.3</v>
      </c>
      <c r="G763" s="8">
        <v>1155.3</v>
      </c>
      <c r="H763" s="8">
        <v>1155.3</v>
      </c>
      <c r="I763" s="8">
        <v>1155.3</v>
      </c>
      <c r="J763" s="8">
        <v>1155.3</v>
      </c>
      <c r="K763" s="8">
        <v>2310.6</v>
      </c>
      <c r="L763" s="8">
        <v>2310.6</v>
      </c>
      <c r="M763" s="8">
        <v>1155.7</v>
      </c>
      <c r="N763" s="8">
        <f t="shared" si="71"/>
        <v>13864.000000000002</v>
      </c>
      <c r="O763" s="8">
        <f t="shared" si="72"/>
        <v>0</v>
      </c>
      <c r="P763" s="9">
        <f t="shared" si="73"/>
        <v>1.0000000000000002</v>
      </c>
      <c r="Q763" s="8">
        <f t="shared" si="74"/>
        <v>11553.333333333332</v>
      </c>
      <c r="R763" s="8">
        <f t="shared" si="75"/>
        <v>2310.6666666666697</v>
      </c>
    </row>
    <row r="764" spans="1:18" ht="12.75">
      <c r="A764" s="7">
        <v>45190</v>
      </c>
      <c r="B764" t="s">
        <v>759</v>
      </c>
      <c r="C764" s="8">
        <v>14819</v>
      </c>
      <c r="D764" s="8">
        <v>1500</v>
      </c>
      <c r="E764" s="8">
        <v>1736</v>
      </c>
      <c r="F764" s="8">
        <v>1637</v>
      </c>
      <c r="G764" s="8">
        <v>1754</v>
      </c>
      <c r="H764" s="8">
        <v>1514</v>
      </c>
      <c r="I764" s="8">
        <v>1368</v>
      </c>
      <c r="J764" s="8">
        <v>400</v>
      </c>
      <c r="K764" s="8">
        <v>1700</v>
      </c>
      <c r="L764" s="8">
        <v>1500</v>
      </c>
      <c r="M764" s="8">
        <v>900</v>
      </c>
      <c r="N764" s="8">
        <f t="shared" si="71"/>
        <v>14009</v>
      </c>
      <c r="O764" s="8">
        <f t="shared" si="72"/>
        <v>810</v>
      </c>
      <c r="P764" s="9">
        <f t="shared" si="73"/>
        <v>0.9453404413253256</v>
      </c>
      <c r="Q764" s="8">
        <f t="shared" si="74"/>
        <v>12349.166666666668</v>
      </c>
      <c r="R764" s="8">
        <f t="shared" si="75"/>
        <v>1659.8333333333321</v>
      </c>
    </row>
    <row r="765" spans="1:18" ht="12.75">
      <c r="A765" s="7">
        <v>45850</v>
      </c>
      <c r="B765" t="s">
        <v>760</v>
      </c>
      <c r="C765" s="8">
        <v>17212</v>
      </c>
      <c r="D765" s="8">
        <v>3442.4</v>
      </c>
      <c r="E765" s="8">
        <v>6884.8</v>
      </c>
      <c r="F765" s="8">
        <v>3442.4</v>
      </c>
      <c r="G765" s="8">
        <v>3442.4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8">
        <v>0</v>
      </c>
      <c r="N765" s="8">
        <f t="shared" si="71"/>
        <v>17212</v>
      </c>
      <c r="O765" s="8">
        <f t="shared" si="72"/>
        <v>0</v>
      </c>
      <c r="P765" s="9">
        <f t="shared" si="73"/>
        <v>1</v>
      </c>
      <c r="Q765" s="8">
        <f t="shared" si="74"/>
        <v>14343.333333333332</v>
      </c>
      <c r="R765" s="8">
        <f t="shared" si="75"/>
        <v>2868.666666666668</v>
      </c>
    </row>
    <row r="766" spans="1:18" ht="12.75">
      <c r="A766" s="7">
        <v>45370</v>
      </c>
      <c r="B766" t="s">
        <v>761</v>
      </c>
      <c r="C766" s="8">
        <v>6688</v>
      </c>
      <c r="D766" s="8">
        <v>0</v>
      </c>
      <c r="E766" s="8">
        <v>87.5</v>
      </c>
      <c r="F766" s="8">
        <v>115</v>
      </c>
      <c r="G766" s="8">
        <v>80</v>
      </c>
      <c r="H766" s="8">
        <v>202</v>
      </c>
      <c r="I766" s="8">
        <v>158</v>
      </c>
      <c r="J766" s="8">
        <v>0</v>
      </c>
      <c r="K766" s="8">
        <v>0</v>
      </c>
      <c r="L766" s="8">
        <v>138</v>
      </c>
      <c r="M766" s="8">
        <v>146</v>
      </c>
      <c r="N766" s="8">
        <f t="shared" si="71"/>
        <v>926.5</v>
      </c>
      <c r="O766" s="8">
        <f t="shared" si="72"/>
        <v>5761.5</v>
      </c>
      <c r="P766" s="9">
        <f t="shared" si="73"/>
        <v>0.1385316985645933</v>
      </c>
      <c r="Q766" s="8">
        <f t="shared" si="74"/>
        <v>5573.333333333334</v>
      </c>
      <c r="R766" s="8">
        <f t="shared" si="75"/>
        <v>-4646.833333333334</v>
      </c>
    </row>
    <row r="767" spans="1:18" ht="12.75">
      <c r="A767" s="7">
        <v>45630</v>
      </c>
      <c r="B767" t="s">
        <v>762</v>
      </c>
      <c r="C767" s="8">
        <v>49661</v>
      </c>
      <c r="D767" s="8">
        <v>4138.46</v>
      </c>
      <c r="E767" s="8">
        <v>4138.46</v>
      </c>
      <c r="F767" s="8">
        <v>4138.46</v>
      </c>
      <c r="G767" s="8">
        <v>4138.46</v>
      </c>
      <c r="H767" s="8">
        <v>4138.46</v>
      </c>
      <c r="I767" s="8">
        <v>0</v>
      </c>
      <c r="J767" s="8">
        <v>8276.92</v>
      </c>
      <c r="K767" s="8">
        <v>4138.46</v>
      </c>
      <c r="L767" s="8">
        <v>4138.46</v>
      </c>
      <c r="M767" s="8">
        <v>4138.46</v>
      </c>
      <c r="N767" s="8">
        <f t="shared" si="71"/>
        <v>41384.6</v>
      </c>
      <c r="O767" s="8">
        <f t="shared" si="72"/>
        <v>8276.400000000001</v>
      </c>
      <c r="P767" s="9">
        <f t="shared" si="73"/>
        <v>0.8333420591611123</v>
      </c>
      <c r="Q767" s="8">
        <f t="shared" si="74"/>
        <v>41384.16666666667</v>
      </c>
      <c r="R767" s="8">
        <f t="shared" si="75"/>
        <v>0.4333333333270275</v>
      </c>
    </row>
    <row r="768" spans="1:18" ht="12.75">
      <c r="A768" s="7">
        <v>45173</v>
      </c>
      <c r="B768" t="s">
        <v>763</v>
      </c>
      <c r="C768" s="8">
        <v>3725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f t="shared" si="71"/>
        <v>0</v>
      </c>
      <c r="O768" s="8">
        <f t="shared" si="72"/>
        <v>3725</v>
      </c>
      <c r="P768" s="9">
        <f t="shared" si="73"/>
        <v>0</v>
      </c>
      <c r="Q768" s="8">
        <f t="shared" si="74"/>
        <v>3104.166666666667</v>
      </c>
      <c r="R768" s="8">
        <f t="shared" si="75"/>
        <v>-3104.166666666667</v>
      </c>
    </row>
    <row r="769" spans="1:18" ht="12.75">
      <c r="A769" s="7">
        <v>45844</v>
      </c>
      <c r="B769" t="s">
        <v>764</v>
      </c>
      <c r="C769" s="8">
        <v>7792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f t="shared" si="71"/>
        <v>0</v>
      </c>
      <c r="O769" s="8">
        <f t="shared" si="72"/>
        <v>7792</v>
      </c>
      <c r="P769" s="9">
        <f t="shared" si="73"/>
        <v>0</v>
      </c>
      <c r="Q769" s="8">
        <f t="shared" si="74"/>
        <v>6493.333333333334</v>
      </c>
      <c r="R769" s="8">
        <f t="shared" si="75"/>
        <v>-6493.333333333334</v>
      </c>
    </row>
    <row r="770" spans="1:18" ht="12.75">
      <c r="A770" s="7">
        <v>45102</v>
      </c>
      <c r="B770" t="s">
        <v>765</v>
      </c>
      <c r="C770" s="8">
        <v>3912</v>
      </c>
      <c r="D770" s="8">
        <v>0</v>
      </c>
      <c r="E770" s="8">
        <v>326</v>
      </c>
      <c r="F770" s="8">
        <v>326</v>
      </c>
      <c r="G770" s="8">
        <v>652</v>
      </c>
      <c r="H770" s="8">
        <v>326</v>
      </c>
      <c r="I770" s="8">
        <v>0</v>
      </c>
      <c r="J770" s="8">
        <v>326</v>
      </c>
      <c r="K770" s="8">
        <v>326</v>
      </c>
      <c r="L770" s="8">
        <v>326</v>
      </c>
      <c r="M770" s="8">
        <v>326</v>
      </c>
      <c r="N770" s="8">
        <f t="shared" si="71"/>
        <v>2934</v>
      </c>
      <c r="O770" s="8">
        <f t="shared" si="72"/>
        <v>978</v>
      </c>
      <c r="P770" s="9">
        <f t="shared" si="73"/>
        <v>0.75</v>
      </c>
      <c r="Q770" s="8">
        <f t="shared" si="74"/>
        <v>3260</v>
      </c>
      <c r="R770" s="8">
        <f t="shared" si="75"/>
        <v>-326</v>
      </c>
    </row>
    <row r="771" spans="1:18" ht="12.75">
      <c r="A771" s="7">
        <v>45252</v>
      </c>
      <c r="B771" t="s">
        <v>766</v>
      </c>
      <c r="C771" s="8">
        <v>1376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8">
        <v>0</v>
      </c>
      <c r="M771" s="8">
        <v>0</v>
      </c>
      <c r="N771" s="8">
        <f t="shared" si="71"/>
        <v>0</v>
      </c>
      <c r="O771" s="8">
        <f t="shared" si="72"/>
        <v>1376</v>
      </c>
      <c r="P771" s="9">
        <f t="shared" si="73"/>
        <v>0</v>
      </c>
      <c r="Q771" s="8">
        <f t="shared" si="74"/>
        <v>1146.6666666666667</v>
      </c>
      <c r="R771" s="8">
        <f t="shared" si="75"/>
        <v>-1146.6666666666667</v>
      </c>
    </row>
    <row r="772" spans="1:18" ht="12.75">
      <c r="A772" s="7">
        <v>45830</v>
      </c>
      <c r="B772" t="s">
        <v>767</v>
      </c>
      <c r="C772" s="8">
        <v>9176</v>
      </c>
      <c r="D772" s="8">
        <v>0</v>
      </c>
      <c r="E772" s="8">
        <v>0</v>
      </c>
      <c r="F772" s="8">
        <v>4588</v>
      </c>
      <c r="G772" s="8">
        <v>0</v>
      </c>
      <c r="H772" s="8">
        <v>1835</v>
      </c>
      <c r="I772" s="8">
        <v>918</v>
      </c>
      <c r="J772" s="8">
        <v>918</v>
      </c>
      <c r="K772" s="8">
        <v>918</v>
      </c>
      <c r="L772" s="8">
        <v>0</v>
      </c>
      <c r="M772" s="8">
        <v>0</v>
      </c>
      <c r="N772" s="8">
        <f t="shared" si="71"/>
        <v>9177</v>
      </c>
      <c r="O772" s="8">
        <f t="shared" si="72"/>
        <v>-1</v>
      </c>
      <c r="P772" s="9">
        <f t="shared" si="73"/>
        <v>1.0001089799476897</v>
      </c>
      <c r="Q772" s="8">
        <f t="shared" si="74"/>
        <v>7646.666666666666</v>
      </c>
      <c r="R772" s="8">
        <f t="shared" si="75"/>
        <v>1530.333333333334</v>
      </c>
    </row>
    <row r="773" spans="1:18" ht="12.75">
      <c r="A773" s="7">
        <v>45380</v>
      </c>
      <c r="B773" t="s">
        <v>768</v>
      </c>
      <c r="C773" s="8">
        <v>51495</v>
      </c>
      <c r="D773" s="8">
        <v>4291.25</v>
      </c>
      <c r="E773" s="8">
        <v>4291.24</v>
      </c>
      <c r="F773" s="8">
        <v>4291.24</v>
      </c>
      <c r="G773" s="8">
        <v>4291.04</v>
      </c>
      <c r="H773" s="8">
        <v>4291.24</v>
      </c>
      <c r="I773" s="8">
        <v>4291.24</v>
      </c>
      <c r="J773" s="8">
        <v>4291.24</v>
      </c>
      <c r="K773" s="8">
        <v>4291.24</v>
      </c>
      <c r="L773" s="8">
        <v>4291.24</v>
      </c>
      <c r="M773" s="8">
        <v>4291.24</v>
      </c>
      <c r="N773" s="8">
        <f t="shared" si="71"/>
        <v>42912.20999999999</v>
      </c>
      <c r="O773" s="8">
        <f t="shared" si="72"/>
        <v>8582.790000000008</v>
      </c>
      <c r="P773" s="9">
        <f t="shared" si="73"/>
        <v>0.8333277017186133</v>
      </c>
      <c r="Q773" s="8">
        <f t="shared" si="74"/>
        <v>42912.5</v>
      </c>
      <c r="R773" s="8">
        <f t="shared" si="75"/>
        <v>-0.2900000000081491</v>
      </c>
    </row>
    <row r="774" spans="1:18" ht="12.75">
      <c r="A774" s="7">
        <v>45570</v>
      </c>
      <c r="B774" t="s">
        <v>769</v>
      </c>
      <c r="C774" s="8">
        <v>39985</v>
      </c>
      <c r="D774" s="8">
        <v>0</v>
      </c>
      <c r="E774" s="8">
        <v>0</v>
      </c>
      <c r="F774" s="8">
        <v>3998.5</v>
      </c>
      <c r="G774" s="8">
        <v>3998.5</v>
      </c>
      <c r="H774" s="8">
        <v>3998.5</v>
      </c>
      <c r="I774" s="8">
        <v>0</v>
      </c>
      <c r="J774" s="8">
        <v>0</v>
      </c>
      <c r="K774" s="8">
        <v>27989.5</v>
      </c>
      <c r="L774" s="8">
        <v>0</v>
      </c>
      <c r="M774" s="8">
        <v>0</v>
      </c>
      <c r="N774" s="8">
        <f t="shared" si="71"/>
        <v>39985</v>
      </c>
      <c r="O774" s="8">
        <f t="shared" si="72"/>
        <v>0</v>
      </c>
      <c r="P774" s="9">
        <f t="shared" si="73"/>
        <v>1</v>
      </c>
      <c r="Q774" s="8">
        <f t="shared" si="74"/>
        <v>33320.833333333336</v>
      </c>
      <c r="R774" s="8">
        <f t="shared" si="75"/>
        <v>6664.166666666664</v>
      </c>
    </row>
    <row r="775" spans="1:18" ht="12.75">
      <c r="A775" s="7">
        <v>45790</v>
      </c>
      <c r="B775" t="s">
        <v>770</v>
      </c>
      <c r="C775" s="8">
        <v>53601</v>
      </c>
      <c r="D775" s="8">
        <v>0</v>
      </c>
      <c r="E775" s="8">
        <v>2233.37</v>
      </c>
      <c r="F775" s="8">
        <v>0</v>
      </c>
      <c r="G775" s="8">
        <v>6700.13</v>
      </c>
      <c r="H775" s="8">
        <v>0</v>
      </c>
      <c r="I775" s="8">
        <v>8933.5</v>
      </c>
      <c r="J775" s="8">
        <v>13400.250000000002</v>
      </c>
      <c r="K775" s="8">
        <v>0</v>
      </c>
      <c r="L775" s="8">
        <v>800</v>
      </c>
      <c r="M775" s="8">
        <v>4466.75</v>
      </c>
      <c r="N775" s="8">
        <f t="shared" si="71"/>
        <v>36534</v>
      </c>
      <c r="O775" s="8">
        <f t="shared" si="72"/>
        <v>17067</v>
      </c>
      <c r="P775" s="9">
        <f t="shared" si="73"/>
        <v>0.681591761347736</v>
      </c>
      <c r="Q775" s="8">
        <f t="shared" si="74"/>
        <v>44667.5</v>
      </c>
      <c r="R775" s="8">
        <f t="shared" si="75"/>
        <v>-8133.5</v>
      </c>
    </row>
    <row r="776" spans="1:18" ht="12.75">
      <c r="A776" s="7">
        <v>45163</v>
      </c>
      <c r="B776" t="s">
        <v>771</v>
      </c>
      <c r="C776" s="8">
        <v>2054</v>
      </c>
      <c r="D776" s="8">
        <v>1027</v>
      </c>
      <c r="E776" s="8">
        <v>0</v>
      </c>
      <c r="F776" s="8">
        <v>0</v>
      </c>
      <c r="G776" s="8">
        <v>0</v>
      </c>
      <c r="H776" s="8">
        <v>0</v>
      </c>
      <c r="I776" s="8">
        <v>0</v>
      </c>
      <c r="J776" s="8">
        <v>1027</v>
      </c>
      <c r="K776" s="8">
        <v>0</v>
      </c>
      <c r="L776" s="8">
        <v>0</v>
      </c>
      <c r="M776" s="8">
        <v>0</v>
      </c>
      <c r="N776" s="8">
        <f t="shared" si="71"/>
        <v>2054</v>
      </c>
      <c r="O776" s="8">
        <f t="shared" si="72"/>
        <v>0</v>
      </c>
      <c r="P776" s="9">
        <f t="shared" si="73"/>
        <v>1</v>
      </c>
      <c r="Q776" s="8">
        <f t="shared" si="74"/>
        <v>1711.6666666666665</v>
      </c>
      <c r="R776" s="8">
        <f t="shared" si="75"/>
        <v>342.3333333333335</v>
      </c>
    </row>
    <row r="777" spans="1:18" ht="12.75">
      <c r="A777" s="7">
        <v>45800</v>
      </c>
      <c r="B777" t="s">
        <v>772</v>
      </c>
      <c r="C777" s="8">
        <v>1081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>
        <v>0</v>
      </c>
      <c r="M777" s="8">
        <v>0</v>
      </c>
      <c r="N777" s="8">
        <f t="shared" si="71"/>
        <v>0</v>
      </c>
      <c r="O777" s="8">
        <f t="shared" si="72"/>
        <v>1081</v>
      </c>
      <c r="P777" s="9">
        <f t="shared" si="73"/>
        <v>0</v>
      </c>
      <c r="Q777" s="8">
        <f t="shared" si="74"/>
        <v>900.8333333333333</v>
      </c>
      <c r="R777" s="8">
        <f t="shared" si="75"/>
        <v>-900.8333333333333</v>
      </c>
    </row>
    <row r="778" spans="1:18" ht="12.75">
      <c r="A778" s="7">
        <v>45262</v>
      </c>
      <c r="B778" t="s">
        <v>773</v>
      </c>
      <c r="C778" s="8">
        <v>1763</v>
      </c>
      <c r="D778" s="8">
        <v>146.99</v>
      </c>
      <c r="E778" s="8">
        <v>146.91</v>
      </c>
      <c r="F778" s="8">
        <v>146.91</v>
      </c>
      <c r="G778" s="8">
        <v>146.91</v>
      </c>
      <c r="H778" s="8">
        <v>146.91</v>
      </c>
      <c r="I778" s="8">
        <v>146.91</v>
      </c>
      <c r="J778" s="8">
        <v>146.91</v>
      </c>
      <c r="K778" s="8">
        <v>146.91</v>
      </c>
      <c r="L778" s="8">
        <v>146.91</v>
      </c>
      <c r="M778" s="8">
        <v>146.91</v>
      </c>
      <c r="N778" s="8">
        <f t="shared" si="71"/>
        <v>1469.18</v>
      </c>
      <c r="O778" s="8">
        <f t="shared" si="72"/>
        <v>293.81999999999994</v>
      </c>
      <c r="P778" s="9">
        <f t="shared" si="73"/>
        <v>0.8333408961996597</v>
      </c>
      <c r="Q778" s="8">
        <f t="shared" si="74"/>
        <v>1469.1666666666665</v>
      </c>
      <c r="R778" s="8">
        <f t="shared" si="75"/>
        <v>0.01333333333354858</v>
      </c>
    </row>
    <row r="779" spans="1:18" ht="12.75">
      <c r="A779" s="7">
        <v>45221</v>
      </c>
      <c r="B779" t="s">
        <v>774</v>
      </c>
      <c r="C779" s="8">
        <v>4292</v>
      </c>
      <c r="D779" s="8">
        <v>0</v>
      </c>
      <c r="E779" s="8">
        <v>0</v>
      </c>
      <c r="F779" s="8">
        <v>1073</v>
      </c>
      <c r="G779" s="8">
        <v>0</v>
      </c>
      <c r="H779" s="8">
        <v>0</v>
      </c>
      <c r="I779" s="8">
        <v>1073</v>
      </c>
      <c r="J779" s="8">
        <v>0</v>
      </c>
      <c r="K779" s="8">
        <v>0</v>
      </c>
      <c r="L779" s="8">
        <v>1073</v>
      </c>
      <c r="M779" s="8">
        <v>0</v>
      </c>
      <c r="N779" s="8">
        <f t="shared" si="71"/>
        <v>3219</v>
      </c>
      <c r="O779" s="8">
        <f t="shared" si="72"/>
        <v>1073</v>
      </c>
      <c r="P779" s="9">
        <f t="shared" si="73"/>
        <v>0.75</v>
      </c>
      <c r="Q779" s="8">
        <f t="shared" si="74"/>
        <v>3576.666666666667</v>
      </c>
      <c r="R779" s="8">
        <f t="shared" si="75"/>
        <v>-357.66666666666697</v>
      </c>
    </row>
    <row r="780" spans="1:18" ht="12.75">
      <c r="A780" s="7">
        <v>45513</v>
      </c>
      <c r="B780" t="s">
        <v>775</v>
      </c>
      <c r="C780" s="8">
        <v>2450</v>
      </c>
      <c r="D780" s="8">
        <v>0</v>
      </c>
      <c r="E780" s="8">
        <v>100</v>
      </c>
      <c r="F780" s="8">
        <v>0</v>
      </c>
      <c r="G780" s="8">
        <v>200</v>
      </c>
      <c r="H780" s="8">
        <v>200</v>
      </c>
      <c r="I780" s="8">
        <v>200</v>
      </c>
      <c r="J780" s="8">
        <v>0</v>
      </c>
      <c r="K780" s="8">
        <v>400</v>
      </c>
      <c r="L780" s="8">
        <v>0</v>
      </c>
      <c r="M780" s="8">
        <v>100</v>
      </c>
      <c r="N780" s="8">
        <f t="shared" si="71"/>
        <v>1200</v>
      </c>
      <c r="O780" s="8">
        <f t="shared" si="72"/>
        <v>1250</v>
      </c>
      <c r="P780" s="9">
        <f t="shared" si="73"/>
        <v>0.4897959183673469</v>
      </c>
      <c r="Q780" s="8">
        <f t="shared" si="74"/>
        <v>2041.6666666666665</v>
      </c>
      <c r="R780" s="8">
        <f t="shared" si="75"/>
        <v>-841.6666666666665</v>
      </c>
    </row>
    <row r="781" spans="1:18" ht="12.75">
      <c r="A781" s="7">
        <v>45565</v>
      </c>
      <c r="B781" t="s">
        <v>776</v>
      </c>
      <c r="C781" s="8">
        <v>923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8">
        <v>0</v>
      </c>
      <c r="M781" s="8">
        <v>0</v>
      </c>
      <c r="N781" s="8">
        <f t="shared" si="71"/>
        <v>0</v>
      </c>
      <c r="O781" s="8">
        <f t="shared" si="72"/>
        <v>923</v>
      </c>
      <c r="P781" s="9">
        <f t="shared" si="73"/>
        <v>0</v>
      </c>
      <c r="Q781" s="8">
        <f t="shared" si="74"/>
        <v>769.1666666666667</v>
      </c>
      <c r="R781" s="8">
        <f t="shared" si="75"/>
        <v>-769.1666666666667</v>
      </c>
    </row>
    <row r="782" spans="1:18" ht="12.75">
      <c r="A782" s="7">
        <v>45811</v>
      </c>
      <c r="B782" t="s">
        <v>777</v>
      </c>
      <c r="C782" s="8">
        <v>8505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8">
        <v>0</v>
      </c>
      <c r="M782" s="8">
        <v>8505</v>
      </c>
      <c r="N782" s="8">
        <f t="shared" si="71"/>
        <v>8505</v>
      </c>
      <c r="O782" s="8">
        <f t="shared" si="72"/>
        <v>0</v>
      </c>
      <c r="P782" s="9">
        <f t="shared" si="73"/>
        <v>1</v>
      </c>
      <c r="Q782" s="8">
        <f t="shared" si="74"/>
        <v>7087.5</v>
      </c>
      <c r="R782" s="8">
        <f t="shared" si="75"/>
        <v>1417.5</v>
      </c>
    </row>
    <row r="783" spans="1:18" ht="12.75">
      <c r="A783" s="7">
        <v>45516</v>
      </c>
      <c r="B783" t="s">
        <v>778</v>
      </c>
      <c r="C783" s="8">
        <v>1819</v>
      </c>
      <c r="D783" s="8">
        <v>0</v>
      </c>
      <c r="E783" s="8">
        <v>0</v>
      </c>
      <c r="F783" s="8">
        <v>400</v>
      </c>
      <c r="G783" s="8">
        <v>250</v>
      </c>
      <c r="H783" s="8">
        <v>0</v>
      </c>
      <c r="I783" s="8">
        <v>600</v>
      </c>
      <c r="J783" s="8">
        <v>0</v>
      </c>
      <c r="K783" s="8">
        <v>0</v>
      </c>
      <c r="L783" s="8">
        <v>0</v>
      </c>
      <c r="M783" s="8">
        <v>0</v>
      </c>
      <c r="N783" s="8">
        <f t="shared" si="71"/>
        <v>1250</v>
      </c>
      <c r="O783" s="8">
        <f t="shared" si="72"/>
        <v>569</v>
      </c>
      <c r="P783" s="9">
        <f t="shared" si="73"/>
        <v>0.6871907641561298</v>
      </c>
      <c r="Q783" s="8">
        <f t="shared" si="74"/>
        <v>1515.8333333333335</v>
      </c>
      <c r="R783" s="8">
        <f t="shared" si="75"/>
        <v>-265.8333333333335</v>
      </c>
    </row>
    <row r="784" spans="1:18" ht="12.75">
      <c r="A784" s="7">
        <v>45674</v>
      </c>
      <c r="B784" t="s">
        <v>779</v>
      </c>
      <c r="C784" s="8">
        <v>5949</v>
      </c>
      <c r="D784" s="8">
        <v>495.75</v>
      </c>
      <c r="E784" s="8">
        <v>495.75</v>
      </c>
      <c r="F784" s="8">
        <v>495.75</v>
      </c>
      <c r="G784" s="8">
        <v>495.75</v>
      </c>
      <c r="H784" s="8">
        <v>495.75</v>
      </c>
      <c r="I784" s="8">
        <v>495.75</v>
      </c>
      <c r="J784" s="8">
        <v>495.75</v>
      </c>
      <c r="K784" s="8">
        <v>495.75</v>
      </c>
      <c r="L784" s="8">
        <v>495.75</v>
      </c>
      <c r="M784" s="8">
        <v>495.75</v>
      </c>
      <c r="N784" s="8">
        <f t="shared" si="71"/>
        <v>4957.5</v>
      </c>
      <c r="O784" s="8">
        <f t="shared" si="72"/>
        <v>991.5</v>
      </c>
      <c r="P784" s="9">
        <f t="shared" si="73"/>
        <v>0.8333333333333334</v>
      </c>
      <c r="Q784" s="8">
        <f t="shared" si="74"/>
        <v>4957.5</v>
      </c>
      <c r="R784" s="8">
        <f t="shared" si="75"/>
        <v>0</v>
      </c>
    </row>
    <row r="785" spans="1:18" ht="12.75">
      <c r="A785" s="7">
        <v>45242</v>
      </c>
      <c r="B785" t="s">
        <v>780</v>
      </c>
      <c r="C785" s="8">
        <v>8715</v>
      </c>
      <c r="D785" s="8">
        <v>0</v>
      </c>
      <c r="E785" s="8">
        <v>0</v>
      </c>
      <c r="F785" s="8">
        <v>2000</v>
      </c>
      <c r="G785" s="8">
        <v>0</v>
      </c>
      <c r="H785" s="8">
        <v>0</v>
      </c>
      <c r="I785" s="8">
        <v>2000</v>
      </c>
      <c r="J785" s="8">
        <v>3000</v>
      </c>
      <c r="K785" s="8">
        <v>0</v>
      </c>
      <c r="L785" s="8">
        <v>1715</v>
      </c>
      <c r="M785" s="8">
        <v>0</v>
      </c>
      <c r="N785" s="8">
        <f t="shared" si="71"/>
        <v>8715</v>
      </c>
      <c r="O785" s="8">
        <f t="shared" si="72"/>
        <v>0</v>
      </c>
      <c r="P785" s="9">
        <f t="shared" si="73"/>
        <v>1</v>
      </c>
      <c r="Q785" s="8">
        <f t="shared" si="74"/>
        <v>7262.5</v>
      </c>
      <c r="R785" s="8">
        <f t="shared" si="75"/>
        <v>1452.5</v>
      </c>
    </row>
    <row r="786" spans="1:18" ht="12.75">
      <c r="A786" s="7">
        <v>45836</v>
      </c>
      <c r="B786" t="s">
        <v>781</v>
      </c>
      <c r="C786" s="8">
        <v>2756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8">
        <v>0</v>
      </c>
      <c r="M786" s="8">
        <v>2756</v>
      </c>
      <c r="N786" s="8">
        <f t="shared" si="71"/>
        <v>2756</v>
      </c>
      <c r="O786" s="8">
        <f t="shared" si="72"/>
        <v>0</v>
      </c>
      <c r="P786" s="9">
        <f t="shared" si="73"/>
        <v>1</v>
      </c>
      <c r="Q786" s="8">
        <f t="shared" si="74"/>
        <v>2296.6666666666665</v>
      </c>
      <c r="R786" s="8">
        <f t="shared" si="75"/>
        <v>459.3333333333335</v>
      </c>
    </row>
    <row r="787" spans="1:18" ht="12.75">
      <c r="A787" s="7">
        <v>45695</v>
      </c>
      <c r="B787" t="s">
        <v>782</v>
      </c>
      <c r="C787" s="8">
        <v>1931</v>
      </c>
      <c r="D787" s="8">
        <v>0</v>
      </c>
      <c r="E787" s="8">
        <v>200</v>
      </c>
      <c r="F787" s="8">
        <v>200</v>
      </c>
      <c r="G787" s="8">
        <v>0</v>
      </c>
      <c r="H787" s="8">
        <v>400</v>
      </c>
      <c r="I787" s="8">
        <v>0</v>
      </c>
      <c r="J787" s="8">
        <v>400</v>
      </c>
      <c r="K787" s="8">
        <v>0</v>
      </c>
      <c r="L787" s="8">
        <v>0</v>
      </c>
      <c r="M787" s="8">
        <v>400</v>
      </c>
      <c r="N787" s="8">
        <f t="shared" si="71"/>
        <v>1600</v>
      </c>
      <c r="O787" s="8">
        <f t="shared" si="72"/>
        <v>331</v>
      </c>
      <c r="P787" s="9">
        <f t="shared" si="73"/>
        <v>0.8285862247540134</v>
      </c>
      <c r="Q787" s="8">
        <f t="shared" si="74"/>
        <v>1609.1666666666665</v>
      </c>
      <c r="R787" s="8">
        <f t="shared" si="75"/>
        <v>-9.166666666666515</v>
      </c>
    </row>
    <row r="788" spans="1:18" ht="12.75">
      <c r="A788" s="7">
        <v>45808</v>
      </c>
      <c r="B788" t="s">
        <v>783</v>
      </c>
      <c r="C788" s="8">
        <v>13468</v>
      </c>
      <c r="D788" s="8">
        <v>1123</v>
      </c>
      <c r="E788" s="8">
        <v>0</v>
      </c>
      <c r="F788" s="8">
        <v>1123</v>
      </c>
      <c r="G788" s="8">
        <v>1123</v>
      </c>
      <c r="H788" s="8">
        <v>1123</v>
      </c>
      <c r="I788" s="8">
        <v>1123</v>
      </c>
      <c r="J788" s="8">
        <v>1123</v>
      </c>
      <c r="K788" s="8">
        <v>1123</v>
      </c>
      <c r="L788" s="8">
        <v>1123</v>
      </c>
      <c r="M788" s="8">
        <v>1123</v>
      </c>
      <c r="N788" s="8">
        <f t="shared" si="71"/>
        <v>10107</v>
      </c>
      <c r="O788" s="8">
        <f t="shared" si="72"/>
        <v>3361</v>
      </c>
      <c r="P788" s="9">
        <f t="shared" si="73"/>
        <v>0.7504455004455004</v>
      </c>
      <c r="Q788" s="8">
        <f t="shared" si="74"/>
        <v>11223.333333333332</v>
      </c>
      <c r="R788" s="8">
        <f t="shared" si="75"/>
        <v>-1116.3333333333321</v>
      </c>
    </row>
    <row r="789" spans="1:18" ht="12.75">
      <c r="A789" s="7">
        <v>45390</v>
      </c>
      <c r="B789" t="s">
        <v>784</v>
      </c>
      <c r="C789" s="8">
        <v>11930</v>
      </c>
      <c r="D789" s="8">
        <v>0</v>
      </c>
      <c r="E789" s="8">
        <v>0</v>
      </c>
      <c r="F789" s="8">
        <v>600</v>
      </c>
      <c r="G789" s="8">
        <v>0</v>
      </c>
      <c r="H789" s="8">
        <v>600</v>
      </c>
      <c r="I789" s="8">
        <v>0</v>
      </c>
      <c r="J789" s="8">
        <v>0</v>
      </c>
      <c r="K789" s="8">
        <v>0</v>
      </c>
      <c r="L789" s="8">
        <v>1000</v>
      </c>
      <c r="M789" s="8">
        <v>0</v>
      </c>
      <c r="N789" s="8">
        <f t="shared" si="71"/>
        <v>2200</v>
      </c>
      <c r="O789" s="8">
        <f t="shared" si="72"/>
        <v>9730</v>
      </c>
      <c r="P789" s="9">
        <f t="shared" si="73"/>
        <v>0.18440905280804695</v>
      </c>
      <c r="Q789" s="8">
        <f t="shared" si="74"/>
        <v>9941.666666666666</v>
      </c>
      <c r="R789" s="8">
        <f t="shared" si="75"/>
        <v>-7741.666666666666</v>
      </c>
    </row>
    <row r="790" spans="1:18" ht="12.75">
      <c r="A790" s="7">
        <v>45837</v>
      </c>
      <c r="B790" t="s">
        <v>785</v>
      </c>
      <c r="C790" s="8">
        <v>1127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8">
        <v>0</v>
      </c>
      <c r="M790" s="8">
        <v>0</v>
      </c>
      <c r="N790" s="8">
        <f t="shared" si="71"/>
        <v>0</v>
      </c>
      <c r="O790" s="8">
        <f t="shared" si="72"/>
        <v>1127</v>
      </c>
      <c r="P790" s="9">
        <f t="shared" si="73"/>
        <v>0</v>
      </c>
      <c r="Q790" s="8">
        <f t="shared" si="74"/>
        <v>939.1666666666667</v>
      </c>
      <c r="R790" s="8">
        <f t="shared" si="75"/>
        <v>-939.1666666666667</v>
      </c>
    </row>
    <row r="791" spans="1:18" ht="12.75">
      <c r="A791" s="7">
        <v>45264</v>
      </c>
      <c r="B791" t="s">
        <v>786</v>
      </c>
      <c r="C791" s="8">
        <v>4169</v>
      </c>
      <c r="D791" s="8">
        <v>347.49</v>
      </c>
      <c r="E791" s="8">
        <v>347.40999999999997</v>
      </c>
      <c r="F791" s="8">
        <v>347.40999999999997</v>
      </c>
      <c r="G791" s="8">
        <v>347.40999999999997</v>
      </c>
      <c r="H791" s="8">
        <v>347.40999999999997</v>
      </c>
      <c r="I791" s="8">
        <v>347.40999999999997</v>
      </c>
      <c r="J791" s="8">
        <v>347.40999999999997</v>
      </c>
      <c r="K791" s="8">
        <v>347.40999999999997</v>
      </c>
      <c r="L791" s="8">
        <v>347.40999999999997</v>
      </c>
      <c r="M791" s="8">
        <v>347.40999999999997</v>
      </c>
      <c r="N791" s="8">
        <f aca="true" t="shared" si="76" ref="N791:N854">SUM(D791:M791)</f>
        <v>3474.179999999999</v>
      </c>
      <c r="O791" s="8">
        <f aca="true" t="shared" si="77" ref="O791:O854">+C791-N791</f>
        <v>694.8200000000011</v>
      </c>
      <c r="P791" s="9">
        <f aca="true" t="shared" si="78" ref="P791:P854">+N791/C791</f>
        <v>0.833336531542336</v>
      </c>
      <c r="Q791" s="8">
        <f aca="true" t="shared" si="79" ref="Q791:Q854">+C791/12*10</f>
        <v>3474.166666666667</v>
      </c>
      <c r="R791" s="8">
        <f aca="true" t="shared" si="80" ref="R791:R854">+N791-Q791</f>
        <v>0.013333333331956965</v>
      </c>
    </row>
    <row r="792" spans="1:18" ht="12.75">
      <c r="A792" s="7">
        <v>45254</v>
      </c>
      <c r="B792" t="s">
        <v>787</v>
      </c>
      <c r="C792" s="8">
        <v>2267</v>
      </c>
      <c r="D792" s="8">
        <v>0</v>
      </c>
      <c r="E792" s="8">
        <v>2267</v>
      </c>
      <c r="F792" s="8">
        <v>0</v>
      </c>
      <c r="G792" s="8">
        <v>0</v>
      </c>
      <c r="H792" s="8">
        <v>0</v>
      </c>
      <c r="I792" s="8">
        <v>0</v>
      </c>
      <c r="J792" s="8">
        <v>0</v>
      </c>
      <c r="K792" s="8">
        <v>0</v>
      </c>
      <c r="L792" s="8">
        <v>0</v>
      </c>
      <c r="M792" s="8">
        <v>0</v>
      </c>
      <c r="N792" s="8">
        <f t="shared" si="76"/>
        <v>2267</v>
      </c>
      <c r="O792" s="8">
        <f t="shared" si="77"/>
        <v>0</v>
      </c>
      <c r="P792" s="9">
        <f t="shared" si="78"/>
        <v>1</v>
      </c>
      <c r="Q792" s="8">
        <f t="shared" si="79"/>
        <v>1889.1666666666665</v>
      </c>
      <c r="R792" s="8">
        <f t="shared" si="80"/>
        <v>377.8333333333335</v>
      </c>
    </row>
    <row r="793" spans="1:18" ht="12.75">
      <c r="A793" s="7">
        <v>45274</v>
      </c>
      <c r="B793" t="s">
        <v>788</v>
      </c>
      <c r="C793" s="8">
        <v>2608</v>
      </c>
      <c r="D793" s="8">
        <v>0</v>
      </c>
      <c r="E793" s="8">
        <v>250</v>
      </c>
      <c r="F793" s="8">
        <v>250</v>
      </c>
      <c r="G793" s="8">
        <v>250</v>
      </c>
      <c r="H793" s="8">
        <v>250</v>
      </c>
      <c r="I793" s="8">
        <v>170</v>
      </c>
      <c r="J793" s="8">
        <v>250</v>
      </c>
      <c r="K793" s="8">
        <v>250</v>
      </c>
      <c r="L793" s="8">
        <v>250</v>
      </c>
      <c r="M793" s="8">
        <v>0</v>
      </c>
      <c r="N793" s="8">
        <f t="shared" si="76"/>
        <v>1920</v>
      </c>
      <c r="O793" s="8">
        <f t="shared" si="77"/>
        <v>688</v>
      </c>
      <c r="P793" s="9">
        <f t="shared" si="78"/>
        <v>0.7361963190184049</v>
      </c>
      <c r="Q793" s="8">
        <f t="shared" si="79"/>
        <v>2173.3333333333335</v>
      </c>
      <c r="R793" s="8">
        <f t="shared" si="80"/>
        <v>-253.33333333333348</v>
      </c>
    </row>
    <row r="794" spans="1:18" ht="12.75">
      <c r="A794" s="7">
        <v>45400</v>
      </c>
      <c r="B794" t="s">
        <v>789</v>
      </c>
      <c r="C794" s="8">
        <v>9657</v>
      </c>
      <c r="D794" s="8">
        <v>0</v>
      </c>
      <c r="E794" s="8">
        <v>0</v>
      </c>
      <c r="F794" s="8">
        <v>357</v>
      </c>
      <c r="G794" s="8">
        <v>0</v>
      </c>
      <c r="H794" s="8">
        <v>950</v>
      </c>
      <c r="I794" s="8">
        <v>1126</v>
      </c>
      <c r="J794" s="8">
        <v>0</v>
      </c>
      <c r="K794" s="8">
        <v>784</v>
      </c>
      <c r="L794" s="8">
        <v>0</v>
      </c>
      <c r="M794" s="8">
        <v>0</v>
      </c>
      <c r="N794" s="8">
        <f t="shared" si="76"/>
        <v>3217</v>
      </c>
      <c r="O794" s="8">
        <f t="shared" si="77"/>
        <v>6440</v>
      </c>
      <c r="P794" s="9">
        <f t="shared" si="78"/>
        <v>0.3331262296779538</v>
      </c>
      <c r="Q794" s="8">
        <f t="shared" si="79"/>
        <v>8047.5</v>
      </c>
      <c r="R794" s="8">
        <f t="shared" si="80"/>
        <v>-4830.5</v>
      </c>
    </row>
    <row r="795" spans="1:18" ht="12.75">
      <c r="A795" s="7">
        <v>45812</v>
      </c>
      <c r="B795" t="s">
        <v>790</v>
      </c>
      <c r="C795" s="8">
        <v>4908</v>
      </c>
      <c r="D795" s="8">
        <v>400</v>
      </c>
      <c r="E795" s="8">
        <v>420</v>
      </c>
      <c r="F795" s="8">
        <v>420</v>
      </c>
      <c r="G795" s="8">
        <v>420</v>
      </c>
      <c r="H795" s="8">
        <v>420</v>
      </c>
      <c r="I795" s="8">
        <v>420</v>
      </c>
      <c r="J795" s="8">
        <v>420</v>
      </c>
      <c r="K795" s="8">
        <v>420</v>
      </c>
      <c r="L795" s="8">
        <v>420</v>
      </c>
      <c r="M795" s="8">
        <v>420</v>
      </c>
      <c r="N795" s="8">
        <f t="shared" si="76"/>
        <v>4180</v>
      </c>
      <c r="O795" s="8">
        <f t="shared" si="77"/>
        <v>728</v>
      </c>
      <c r="P795" s="9">
        <f t="shared" si="78"/>
        <v>0.8516707416462918</v>
      </c>
      <c r="Q795" s="8">
        <f t="shared" si="79"/>
        <v>4090</v>
      </c>
      <c r="R795" s="8">
        <f t="shared" si="80"/>
        <v>90</v>
      </c>
    </row>
    <row r="796" spans="1:18" ht="12.75">
      <c r="A796" s="7">
        <v>45134</v>
      </c>
      <c r="B796" t="s">
        <v>791</v>
      </c>
      <c r="C796" s="8">
        <v>1553</v>
      </c>
      <c r="D796" s="8">
        <v>129.49</v>
      </c>
      <c r="E796" s="8">
        <v>129.41</v>
      </c>
      <c r="F796" s="8">
        <v>129.41</v>
      </c>
      <c r="G796" s="8">
        <v>129.41</v>
      </c>
      <c r="H796" s="8">
        <v>129.41</v>
      </c>
      <c r="I796" s="8">
        <v>129.41</v>
      </c>
      <c r="J796" s="8">
        <v>129.41</v>
      </c>
      <c r="K796" s="8">
        <v>129.41</v>
      </c>
      <c r="L796" s="8">
        <v>129.41</v>
      </c>
      <c r="M796" s="8">
        <v>129.41</v>
      </c>
      <c r="N796" s="8">
        <f t="shared" si="76"/>
        <v>1294.18</v>
      </c>
      <c r="O796" s="8">
        <f t="shared" si="77"/>
        <v>258.81999999999994</v>
      </c>
      <c r="P796" s="9">
        <f t="shared" si="78"/>
        <v>0.8333419188667096</v>
      </c>
      <c r="Q796" s="8">
        <f t="shared" si="79"/>
        <v>1294.1666666666665</v>
      </c>
      <c r="R796" s="8">
        <f t="shared" si="80"/>
        <v>0.01333333333354858</v>
      </c>
    </row>
    <row r="797" spans="1:18" ht="12.75">
      <c r="A797" s="7">
        <v>45280</v>
      </c>
      <c r="B797" t="s">
        <v>792</v>
      </c>
      <c r="C797" s="8">
        <v>26687</v>
      </c>
      <c r="D797" s="8">
        <v>2426.09</v>
      </c>
      <c r="E797" s="8">
        <v>2426.09</v>
      </c>
      <c r="F797" s="8">
        <v>2426.09</v>
      </c>
      <c r="G797" s="8">
        <v>2426.09</v>
      </c>
      <c r="H797" s="8">
        <v>2426.09</v>
      </c>
      <c r="I797" s="8">
        <v>2426.09</v>
      </c>
      <c r="J797" s="8">
        <v>2426.09</v>
      </c>
      <c r="K797" s="8">
        <v>2426.09</v>
      </c>
      <c r="L797" s="8">
        <v>2426.09</v>
      </c>
      <c r="M797" s="8">
        <v>2426.09</v>
      </c>
      <c r="N797" s="8">
        <f t="shared" si="76"/>
        <v>24260.9</v>
      </c>
      <c r="O797" s="8">
        <f t="shared" si="77"/>
        <v>2426.0999999999985</v>
      </c>
      <c r="P797" s="9">
        <f t="shared" si="78"/>
        <v>0.9090905684415633</v>
      </c>
      <c r="Q797" s="8">
        <f t="shared" si="79"/>
        <v>22239.166666666664</v>
      </c>
      <c r="R797" s="8">
        <f t="shared" si="80"/>
        <v>2021.7333333333372</v>
      </c>
    </row>
    <row r="798" spans="1:18" ht="12.75">
      <c r="A798" s="7">
        <v>45841</v>
      </c>
      <c r="B798" t="s">
        <v>793</v>
      </c>
      <c r="C798" s="8">
        <v>9216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8">
        <v>0</v>
      </c>
      <c r="M798" s="8">
        <v>0</v>
      </c>
      <c r="N798" s="8">
        <f t="shared" si="76"/>
        <v>0</v>
      </c>
      <c r="O798" s="8">
        <f t="shared" si="77"/>
        <v>9216</v>
      </c>
      <c r="P798" s="9">
        <f t="shared" si="78"/>
        <v>0</v>
      </c>
      <c r="Q798" s="8">
        <f t="shared" si="79"/>
        <v>7680</v>
      </c>
      <c r="R798" s="8">
        <f t="shared" si="80"/>
        <v>-7680</v>
      </c>
    </row>
    <row r="799" spans="1:18" ht="12.75">
      <c r="A799" s="7">
        <v>45293</v>
      </c>
      <c r="B799" t="s">
        <v>794</v>
      </c>
      <c r="C799" s="8">
        <v>1874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0</v>
      </c>
      <c r="N799" s="8">
        <f t="shared" si="76"/>
        <v>0</v>
      </c>
      <c r="O799" s="8">
        <f t="shared" si="77"/>
        <v>1874</v>
      </c>
      <c r="P799" s="9">
        <f t="shared" si="78"/>
        <v>0</v>
      </c>
      <c r="Q799" s="8">
        <f t="shared" si="79"/>
        <v>1561.6666666666665</v>
      </c>
      <c r="R799" s="8">
        <f t="shared" si="80"/>
        <v>-1561.6666666666665</v>
      </c>
    </row>
    <row r="800" spans="1:18" ht="12.75">
      <c r="A800" s="7">
        <v>45166</v>
      </c>
      <c r="B800" t="s">
        <v>795</v>
      </c>
      <c r="C800" s="8">
        <v>1413</v>
      </c>
      <c r="D800" s="8">
        <v>200</v>
      </c>
      <c r="E800" s="8">
        <v>0</v>
      </c>
      <c r="F800" s="8">
        <v>200</v>
      </c>
      <c r="G800" s="8">
        <v>0</v>
      </c>
      <c r="H800" s="8">
        <v>200</v>
      </c>
      <c r="I800" s="8">
        <v>0</v>
      </c>
      <c r="J800" s="8">
        <v>0</v>
      </c>
      <c r="K800" s="8">
        <v>342</v>
      </c>
      <c r="L800" s="8">
        <v>0</v>
      </c>
      <c r="M800" s="8">
        <v>250</v>
      </c>
      <c r="N800" s="8">
        <f t="shared" si="76"/>
        <v>1192</v>
      </c>
      <c r="O800" s="8">
        <f t="shared" si="77"/>
        <v>221</v>
      </c>
      <c r="P800" s="9">
        <f t="shared" si="78"/>
        <v>0.8435951875442321</v>
      </c>
      <c r="Q800" s="8">
        <f t="shared" si="79"/>
        <v>1177.5</v>
      </c>
      <c r="R800" s="8">
        <f t="shared" si="80"/>
        <v>14.5</v>
      </c>
    </row>
    <row r="801" spans="1:18" ht="12.75">
      <c r="A801" s="7">
        <v>45809</v>
      </c>
      <c r="B801" t="s">
        <v>796</v>
      </c>
      <c r="C801" s="8">
        <v>2525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  <c r="I801" s="8">
        <v>0</v>
      </c>
      <c r="J801" s="8">
        <v>2525</v>
      </c>
      <c r="K801" s="8">
        <v>0</v>
      </c>
      <c r="L801" s="8">
        <v>0</v>
      </c>
      <c r="M801" s="8">
        <v>0</v>
      </c>
      <c r="N801" s="8">
        <f t="shared" si="76"/>
        <v>2525</v>
      </c>
      <c r="O801" s="8">
        <f t="shared" si="77"/>
        <v>0</v>
      </c>
      <c r="P801" s="9">
        <f t="shared" si="78"/>
        <v>1</v>
      </c>
      <c r="Q801" s="8">
        <f t="shared" si="79"/>
        <v>2104.1666666666665</v>
      </c>
      <c r="R801" s="8">
        <f t="shared" si="80"/>
        <v>420.8333333333335</v>
      </c>
    </row>
    <row r="802" spans="1:18" ht="12.75">
      <c r="A802" s="7">
        <v>45518</v>
      </c>
      <c r="B802" t="s">
        <v>797</v>
      </c>
      <c r="C802" s="8">
        <v>1598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8">
        <v>0</v>
      </c>
      <c r="M802" s="8">
        <v>1000</v>
      </c>
      <c r="N802" s="8">
        <f t="shared" si="76"/>
        <v>1000</v>
      </c>
      <c r="O802" s="8">
        <f t="shared" si="77"/>
        <v>598</v>
      </c>
      <c r="P802" s="9">
        <f t="shared" si="78"/>
        <v>0.6257822277847309</v>
      </c>
      <c r="Q802" s="8">
        <f t="shared" si="79"/>
        <v>1331.6666666666665</v>
      </c>
      <c r="R802" s="8">
        <f t="shared" si="80"/>
        <v>-331.6666666666665</v>
      </c>
    </row>
    <row r="803" spans="1:18" ht="12.75">
      <c r="A803" s="7">
        <v>45801</v>
      </c>
      <c r="B803" t="s">
        <v>798</v>
      </c>
      <c r="C803" s="8">
        <v>1238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8">
        <v>0</v>
      </c>
      <c r="M803" s="8">
        <v>0</v>
      </c>
      <c r="N803" s="8">
        <f t="shared" si="76"/>
        <v>0</v>
      </c>
      <c r="O803" s="8">
        <f t="shared" si="77"/>
        <v>1238</v>
      </c>
      <c r="P803" s="9">
        <f t="shared" si="78"/>
        <v>0</v>
      </c>
      <c r="Q803" s="8">
        <f t="shared" si="79"/>
        <v>1031.6666666666667</v>
      </c>
      <c r="R803" s="8">
        <f t="shared" si="80"/>
        <v>-1031.6666666666667</v>
      </c>
    </row>
    <row r="804" spans="1:18" ht="12.75">
      <c r="A804" s="7">
        <v>45243</v>
      </c>
      <c r="B804" t="s">
        <v>799</v>
      </c>
      <c r="C804" s="8">
        <v>2749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  <c r="I804" s="8">
        <v>0</v>
      </c>
      <c r="J804" s="8">
        <v>1200</v>
      </c>
      <c r="K804" s="8">
        <v>0</v>
      </c>
      <c r="L804" s="8">
        <v>0</v>
      </c>
      <c r="M804" s="8">
        <v>0</v>
      </c>
      <c r="N804" s="8">
        <f t="shared" si="76"/>
        <v>1200</v>
      </c>
      <c r="O804" s="8">
        <f t="shared" si="77"/>
        <v>1549</v>
      </c>
      <c r="P804" s="9">
        <f t="shared" si="78"/>
        <v>0.4365223717715533</v>
      </c>
      <c r="Q804" s="8">
        <f t="shared" si="79"/>
        <v>2290.8333333333335</v>
      </c>
      <c r="R804" s="8">
        <f t="shared" si="80"/>
        <v>-1090.8333333333335</v>
      </c>
    </row>
    <row r="805" spans="1:18" ht="12.75">
      <c r="A805" s="7">
        <v>45266</v>
      </c>
      <c r="B805" t="s">
        <v>800</v>
      </c>
      <c r="C805" s="8">
        <v>1812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8">
        <v>0</v>
      </c>
      <c r="M805" s="8">
        <v>0</v>
      </c>
      <c r="N805" s="8">
        <f t="shared" si="76"/>
        <v>0</v>
      </c>
      <c r="O805" s="8">
        <f t="shared" si="77"/>
        <v>1812</v>
      </c>
      <c r="P805" s="9">
        <f t="shared" si="78"/>
        <v>0</v>
      </c>
      <c r="Q805" s="8">
        <f t="shared" si="79"/>
        <v>1510</v>
      </c>
      <c r="R805" s="8">
        <f t="shared" si="80"/>
        <v>-1510</v>
      </c>
    </row>
    <row r="806" spans="1:18" ht="12.75">
      <c r="A806" s="7">
        <v>45201</v>
      </c>
      <c r="B806" t="s">
        <v>801</v>
      </c>
      <c r="C806" s="8">
        <v>2726</v>
      </c>
      <c r="D806" s="8">
        <v>145</v>
      </c>
      <c r="E806" s="8">
        <v>145</v>
      </c>
      <c r="F806" s="8">
        <v>145</v>
      </c>
      <c r="G806" s="8">
        <v>145</v>
      </c>
      <c r="H806" s="8">
        <v>145</v>
      </c>
      <c r="I806" s="8">
        <v>145</v>
      </c>
      <c r="J806" s="8">
        <v>145</v>
      </c>
      <c r="K806" s="8">
        <v>145</v>
      </c>
      <c r="L806" s="8">
        <v>145</v>
      </c>
      <c r="M806" s="8">
        <v>145</v>
      </c>
      <c r="N806" s="8">
        <f t="shared" si="76"/>
        <v>1450</v>
      </c>
      <c r="O806" s="8">
        <f t="shared" si="77"/>
        <v>1276</v>
      </c>
      <c r="P806" s="9">
        <f t="shared" si="78"/>
        <v>0.5319148936170213</v>
      </c>
      <c r="Q806" s="8">
        <f t="shared" si="79"/>
        <v>2271.6666666666665</v>
      </c>
      <c r="R806" s="8">
        <f t="shared" si="80"/>
        <v>-821.6666666666665</v>
      </c>
    </row>
    <row r="807" spans="1:18" ht="12.75">
      <c r="A807" s="7">
        <v>45310</v>
      </c>
      <c r="B807" t="s">
        <v>802</v>
      </c>
      <c r="C807" s="8">
        <v>74482</v>
      </c>
      <c r="D807" s="8">
        <v>6206.83</v>
      </c>
      <c r="E807" s="8">
        <v>0</v>
      </c>
      <c r="F807" s="8">
        <v>6206.83</v>
      </c>
      <c r="G807" s="8">
        <v>12413.66</v>
      </c>
      <c r="H807" s="8">
        <v>6206.83</v>
      </c>
      <c r="I807" s="8">
        <v>0</v>
      </c>
      <c r="J807" s="8">
        <v>12413.66</v>
      </c>
      <c r="K807" s="8">
        <v>6206.83</v>
      </c>
      <c r="L807" s="8">
        <v>6206.83</v>
      </c>
      <c r="M807" s="8">
        <v>6206.83</v>
      </c>
      <c r="N807" s="8">
        <f t="shared" si="76"/>
        <v>62068.3</v>
      </c>
      <c r="O807" s="8">
        <f t="shared" si="77"/>
        <v>12413.699999999997</v>
      </c>
      <c r="P807" s="9">
        <f t="shared" si="78"/>
        <v>0.833332885797911</v>
      </c>
      <c r="Q807" s="8">
        <f t="shared" si="79"/>
        <v>62068.33333333333</v>
      </c>
      <c r="R807" s="8">
        <f t="shared" si="80"/>
        <v>-0.03333333332557231</v>
      </c>
    </row>
    <row r="808" spans="1:18" ht="12.75">
      <c r="A808" s="7">
        <v>45664</v>
      </c>
      <c r="B808" t="s">
        <v>803</v>
      </c>
      <c r="C808" s="8">
        <v>7108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  <c r="I808" s="8">
        <v>0</v>
      </c>
      <c r="J808" s="8">
        <v>0</v>
      </c>
      <c r="K808" s="8">
        <v>4738.64</v>
      </c>
      <c r="L808" s="8">
        <v>0</v>
      </c>
      <c r="M808" s="8">
        <v>0</v>
      </c>
      <c r="N808" s="8">
        <f t="shared" si="76"/>
        <v>4738.64</v>
      </c>
      <c r="O808" s="8">
        <f t="shared" si="77"/>
        <v>2369.3599999999997</v>
      </c>
      <c r="P808" s="9">
        <f t="shared" si="78"/>
        <v>0.6666629150253236</v>
      </c>
      <c r="Q808" s="8">
        <f t="shared" si="79"/>
        <v>5923.333333333334</v>
      </c>
      <c r="R808" s="8">
        <f t="shared" si="80"/>
        <v>-1184.6933333333336</v>
      </c>
    </row>
    <row r="809" spans="1:18" ht="12.75">
      <c r="A809" s="7">
        <v>45821</v>
      </c>
      <c r="B809" t="s">
        <v>804</v>
      </c>
      <c r="C809" s="8">
        <v>8564</v>
      </c>
      <c r="D809" s="8">
        <v>713.6700000000001</v>
      </c>
      <c r="E809" s="8">
        <v>713.6700000000001</v>
      </c>
      <c r="F809" s="8">
        <v>713.6700000000001</v>
      </c>
      <c r="G809" s="8">
        <v>713.6700000000001</v>
      </c>
      <c r="H809" s="8">
        <v>713.6700000000001</v>
      </c>
      <c r="I809" s="8">
        <v>713.6700000000001</v>
      </c>
      <c r="J809" s="8">
        <v>713.6700000000001</v>
      </c>
      <c r="K809" s="8">
        <v>713.6700000000001</v>
      </c>
      <c r="L809" s="8">
        <v>713.6700000000001</v>
      </c>
      <c r="M809" s="8">
        <v>713.6700000000001</v>
      </c>
      <c r="N809" s="8">
        <f t="shared" si="76"/>
        <v>7136.700000000001</v>
      </c>
      <c r="O809" s="8">
        <f t="shared" si="77"/>
        <v>1427.2999999999993</v>
      </c>
      <c r="P809" s="9">
        <f t="shared" si="78"/>
        <v>0.8333372255955162</v>
      </c>
      <c r="Q809" s="8">
        <f t="shared" si="79"/>
        <v>7136.666666666666</v>
      </c>
      <c r="R809" s="8">
        <f t="shared" si="80"/>
        <v>0.03333333333466726</v>
      </c>
    </row>
    <row r="810" spans="1:18" ht="12.75">
      <c r="A810" s="7">
        <v>45605</v>
      </c>
      <c r="B810" t="s">
        <v>805</v>
      </c>
      <c r="C810" s="8">
        <v>6831</v>
      </c>
      <c r="D810" s="8">
        <v>569.25</v>
      </c>
      <c r="E810" s="8">
        <v>569.25</v>
      </c>
      <c r="F810" s="8">
        <v>569.25</v>
      </c>
      <c r="G810" s="8">
        <v>569.25</v>
      </c>
      <c r="H810" s="8">
        <v>569.25</v>
      </c>
      <c r="I810" s="8">
        <v>569.25</v>
      </c>
      <c r="J810" s="8">
        <v>569.25</v>
      </c>
      <c r="K810" s="8">
        <v>569.25</v>
      </c>
      <c r="L810" s="8">
        <v>569.25</v>
      </c>
      <c r="M810" s="8">
        <v>569.25</v>
      </c>
      <c r="N810" s="8">
        <f t="shared" si="76"/>
        <v>5692.5</v>
      </c>
      <c r="O810" s="8">
        <f t="shared" si="77"/>
        <v>1138.5</v>
      </c>
      <c r="P810" s="9">
        <f t="shared" si="78"/>
        <v>0.8333333333333334</v>
      </c>
      <c r="Q810" s="8">
        <f t="shared" si="79"/>
        <v>5692.5</v>
      </c>
      <c r="R810" s="8">
        <f t="shared" si="80"/>
        <v>0</v>
      </c>
    </row>
    <row r="811" spans="1:18" ht="12.75">
      <c r="A811" s="7">
        <v>45326</v>
      </c>
      <c r="B811" t="s">
        <v>806</v>
      </c>
      <c r="C811" s="8">
        <v>2440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  <c r="I811" s="8">
        <v>1020</v>
      </c>
      <c r="J811" s="8">
        <v>0</v>
      </c>
      <c r="K811" s="8">
        <v>0</v>
      </c>
      <c r="L811" s="8">
        <v>0</v>
      </c>
      <c r="M811" s="8">
        <v>1420</v>
      </c>
      <c r="N811" s="8">
        <f t="shared" si="76"/>
        <v>2440</v>
      </c>
      <c r="O811" s="8">
        <f t="shared" si="77"/>
        <v>0</v>
      </c>
      <c r="P811" s="9">
        <f t="shared" si="78"/>
        <v>1</v>
      </c>
      <c r="Q811" s="8">
        <f t="shared" si="79"/>
        <v>2033.3333333333335</v>
      </c>
      <c r="R811" s="8">
        <f t="shared" si="80"/>
        <v>406.6666666666665</v>
      </c>
    </row>
    <row r="812" spans="1:18" ht="12.75">
      <c r="A812" s="7">
        <v>45106</v>
      </c>
      <c r="B812" t="s">
        <v>807</v>
      </c>
      <c r="C812" s="8">
        <v>3512</v>
      </c>
      <c r="D812" s="8">
        <v>292.66</v>
      </c>
      <c r="E812" s="8">
        <v>292.66</v>
      </c>
      <c r="F812" s="8">
        <v>292.66</v>
      </c>
      <c r="G812" s="8">
        <v>292.66</v>
      </c>
      <c r="H812" s="8">
        <v>292.66</v>
      </c>
      <c r="I812" s="8">
        <v>292.66</v>
      </c>
      <c r="J812" s="8">
        <v>292.66</v>
      </c>
      <c r="K812" s="8">
        <v>292.66</v>
      </c>
      <c r="L812" s="8">
        <v>292.66</v>
      </c>
      <c r="M812" s="8">
        <v>292.66</v>
      </c>
      <c r="N812" s="8">
        <f t="shared" si="76"/>
        <v>2926.6</v>
      </c>
      <c r="O812" s="8">
        <f t="shared" si="77"/>
        <v>585.4000000000001</v>
      </c>
      <c r="P812" s="9">
        <f t="shared" si="78"/>
        <v>0.8333143507972665</v>
      </c>
      <c r="Q812" s="8">
        <f t="shared" si="79"/>
        <v>2926.666666666667</v>
      </c>
      <c r="R812" s="8">
        <f t="shared" si="80"/>
        <v>-0.06666666666706078</v>
      </c>
    </row>
    <row r="813" spans="1:18" ht="12.75">
      <c r="A813" s="7">
        <v>45704</v>
      </c>
      <c r="B813" t="s">
        <v>808</v>
      </c>
      <c r="C813" s="8">
        <v>2545</v>
      </c>
      <c r="D813" s="8">
        <v>212.09000000000003</v>
      </c>
      <c r="E813" s="8">
        <v>212.09000000000003</v>
      </c>
      <c r="F813" s="8">
        <v>212.09000000000003</v>
      </c>
      <c r="G813" s="8">
        <v>212.09000000000003</v>
      </c>
      <c r="H813" s="8">
        <v>212.09000000000003</v>
      </c>
      <c r="I813" s="8">
        <v>212.09000000000003</v>
      </c>
      <c r="J813" s="8">
        <v>212.09000000000003</v>
      </c>
      <c r="K813" s="8">
        <v>212.09000000000003</v>
      </c>
      <c r="L813" s="8">
        <v>212.09000000000003</v>
      </c>
      <c r="M813" s="8">
        <v>636.19</v>
      </c>
      <c r="N813" s="8">
        <f t="shared" si="76"/>
        <v>2545.000000000001</v>
      </c>
      <c r="O813" s="8">
        <f t="shared" si="77"/>
        <v>0</v>
      </c>
      <c r="P813" s="9">
        <f t="shared" si="78"/>
        <v>1.0000000000000004</v>
      </c>
      <c r="Q813" s="8">
        <f t="shared" si="79"/>
        <v>2120.8333333333335</v>
      </c>
      <c r="R813" s="8">
        <f t="shared" si="80"/>
        <v>424.1666666666674</v>
      </c>
    </row>
    <row r="814" spans="1:18" ht="12.75">
      <c r="A814" s="7">
        <v>45580</v>
      </c>
      <c r="B814" t="s">
        <v>809</v>
      </c>
      <c r="C814" s="8">
        <v>32660</v>
      </c>
      <c r="D814" s="8">
        <v>2805</v>
      </c>
      <c r="E814" s="8">
        <v>2805</v>
      </c>
      <c r="F814" s="8">
        <v>2805</v>
      </c>
      <c r="G814" s="8">
        <v>2805</v>
      </c>
      <c r="H814" s="8">
        <v>2805</v>
      </c>
      <c r="I814" s="8">
        <v>2805</v>
      </c>
      <c r="J814" s="8">
        <v>2805</v>
      </c>
      <c r="K814" s="8">
        <v>2805</v>
      </c>
      <c r="L814" s="8">
        <v>2805</v>
      </c>
      <c r="M814" s="8">
        <v>2805</v>
      </c>
      <c r="N814" s="8">
        <f t="shared" si="76"/>
        <v>28050</v>
      </c>
      <c r="O814" s="8">
        <f t="shared" si="77"/>
        <v>4610</v>
      </c>
      <c r="P814" s="9">
        <f t="shared" si="78"/>
        <v>0.8588487446417636</v>
      </c>
      <c r="Q814" s="8">
        <f t="shared" si="79"/>
        <v>27216.666666666664</v>
      </c>
      <c r="R814" s="8">
        <f t="shared" si="80"/>
        <v>833.3333333333358</v>
      </c>
    </row>
    <row r="815" spans="1:18" ht="12.75">
      <c r="A815" s="7">
        <v>45148</v>
      </c>
      <c r="B815" t="s">
        <v>810</v>
      </c>
      <c r="C815" s="8">
        <v>5811</v>
      </c>
      <c r="D815" s="8">
        <v>0</v>
      </c>
      <c r="E815" s="8">
        <v>0</v>
      </c>
      <c r="F815" s="8">
        <v>2934.5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8">
        <v>2905.5</v>
      </c>
      <c r="M815" s="8">
        <v>0</v>
      </c>
      <c r="N815" s="8">
        <f t="shared" si="76"/>
        <v>5840</v>
      </c>
      <c r="O815" s="8">
        <f t="shared" si="77"/>
        <v>-29</v>
      </c>
      <c r="P815" s="9">
        <f t="shared" si="78"/>
        <v>1.0049905351918775</v>
      </c>
      <c r="Q815" s="8">
        <f t="shared" si="79"/>
        <v>4842.5</v>
      </c>
      <c r="R815" s="8">
        <f t="shared" si="80"/>
        <v>997.5</v>
      </c>
    </row>
    <row r="816" spans="1:18" ht="12.75">
      <c r="A816" s="7">
        <v>45813</v>
      </c>
      <c r="B816" t="s">
        <v>811</v>
      </c>
      <c r="C816" s="8">
        <v>1435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  <c r="I816" s="8">
        <v>0</v>
      </c>
      <c r="J816" s="8">
        <v>0</v>
      </c>
      <c r="K816" s="8">
        <v>0</v>
      </c>
      <c r="L816" s="8">
        <v>0</v>
      </c>
      <c r="M816" s="8">
        <v>250</v>
      </c>
      <c r="N816" s="8">
        <f t="shared" si="76"/>
        <v>250</v>
      </c>
      <c r="O816" s="8">
        <f t="shared" si="77"/>
        <v>1185</v>
      </c>
      <c r="P816" s="9">
        <f t="shared" si="78"/>
        <v>0.17421602787456447</v>
      </c>
      <c r="Q816" s="8">
        <f t="shared" si="79"/>
        <v>1195.8333333333333</v>
      </c>
      <c r="R816" s="8">
        <f t="shared" si="80"/>
        <v>-945.8333333333333</v>
      </c>
    </row>
    <row r="817" spans="1:18" ht="12.75">
      <c r="A817" s="7">
        <v>45567</v>
      </c>
      <c r="B817" t="s">
        <v>812</v>
      </c>
      <c r="C817" s="8">
        <v>2008</v>
      </c>
      <c r="D817" s="8">
        <v>0</v>
      </c>
      <c r="E817" s="8">
        <v>0</v>
      </c>
      <c r="F817" s="8">
        <v>500</v>
      </c>
      <c r="G817" s="8">
        <v>0</v>
      </c>
      <c r="H817" s="8">
        <v>500</v>
      </c>
      <c r="I817" s="8">
        <v>0</v>
      </c>
      <c r="J817" s="8">
        <v>0</v>
      </c>
      <c r="K817" s="8">
        <v>500</v>
      </c>
      <c r="L817" s="8">
        <v>0</v>
      </c>
      <c r="M817" s="8">
        <v>508</v>
      </c>
      <c r="N817" s="8">
        <f t="shared" si="76"/>
        <v>2008</v>
      </c>
      <c r="O817" s="8">
        <f t="shared" si="77"/>
        <v>0</v>
      </c>
      <c r="P817" s="9">
        <f t="shared" si="78"/>
        <v>1</v>
      </c>
      <c r="Q817" s="8">
        <f t="shared" si="79"/>
        <v>1673.3333333333335</v>
      </c>
      <c r="R817" s="8">
        <f t="shared" si="80"/>
        <v>334.6666666666665</v>
      </c>
    </row>
    <row r="818" spans="1:18" ht="12.75">
      <c r="A818" s="7">
        <v>45802</v>
      </c>
      <c r="B818" t="s">
        <v>813</v>
      </c>
      <c r="C818" s="8">
        <v>2554</v>
      </c>
      <c r="D818" s="8">
        <v>0</v>
      </c>
      <c r="E818" s="8">
        <v>600</v>
      </c>
      <c r="F818" s="8">
        <v>200</v>
      </c>
      <c r="G818" s="8">
        <v>0</v>
      </c>
      <c r="H818" s="8">
        <v>200</v>
      </c>
      <c r="I818" s="8">
        <v>400</v>
      </c>
      <c r="J818" s="8">
        <v>200</v>
      </c>
      <c r="K818" s="8">
        <v>0</v>
      </c>
      <c r="L818" s="8">
        <v>200</v>
      </c>
      <c r="M818" s="8">
        <v>225</v>
      </c>
      <c r="N818" s="8">
        <f t="shared" si="76"/>
        <v>2025</v>
      </c>
      <c r="O818" s="8">
        <f t="shared" si="77"/>
        <v>529</v>
      </c>
      <c r="P818" s="9">
        <f t="shared" si="78"/>
        <v>0.7928739232576351</v>
      </c>
      <c r="Q818" s="8">
        <f t="shared" si="79"/>
        <v>2128.3333333333335</v>
      </c>
      <c r="R818" s="8">
        <f t="shared" si="80"/>
        <v>-103.33333333333348</v>
      </c>
    </row>
    <row r="819" spans="1:18" ht="12.75">
      <c r="A819" s="7">
        <v>45410</v>
      </c>
      <c r="B819" t="s">
        <v>814</v>
      </c>
      <c r="C819" s="8">
        <v>11987</v>
      </c>
      <c r="D819" s="8">
        <v>0</v>
      </c>
      <c r="E819" s="8">
        <v>442.58000000000004</v>
      </c>
      <c r="F819" s="8">
        <v>400</v>
      </c>
      <c r="G819" s="8">
        <v>316.7</v>
      </c>
      <c r="H819" s="8">
        <v>480</v>
      </c>
      <c r="I819" s="8">
        <v>300</v>
      </c>
      <c r="J819" s="8">
        <v>300</v>
      </c>
      <c r="K819" s="8">
        <v>500</v>
      </c>
      <c r="L819" s="8">
        <v>500</v>
      </c>
      <c r="M819" s="8">
        <v>1000</v>
      </c>
      <c r="N819" s="8">
        <f t="shared" si="76"/>
        <v>4239.28</v>
      </c>
      <c r="O819" s="8">
        <f t="shared" si="77"/>
        <v>7747.72</v>
      </c>
      <c r="P819" s="9">
        <f t="shared" si="78"/>
        <v>0.3536564611662634</v>
      </c>
      <c r="Q819" s="8">
        <f t="shared" si="79"/>
        <v>9989.166666666666</v>
      </c>
      <c r="R819" s="8">
        <f t="shared" si="80"/>
        <v>-5749.886666666666</v>
      </c>
    </row>
    <row r="820" spans="1:18" ht="12.75">
      <c r="A820" s="7">
        <v>45525</v>
      </c>
      <c r="B820" t="s">
        <v>815</v>
      </c>
      <c r="C820" s="8">
        <v>16601</v>
      </c>
      <c r="D820" s="8">
        <v>1385</v>
      </c>
      <c r="E820" s="8">
        <v>1385</v>
      </c>
      <c r="F820" s="8">
        <v>1385</v>
      </c>
      <c r="G820" s="8">
        <v>1385</v>
      </c>
      <c r="H820" s="8">
        <v>1385</v>
      </c>
      <c r="I820" s="8">
        <v>1385</v>
      </c>
      <c r="J820" s="8">
        <v>1385</v>
      </c>
      <c r="K820" s="8">
        <v>1385</v>
      </c>
      <c r="L820" s="8">
        <v>1385</v>
      </c>
      <c r="M820" s="8">
        <v>1385</v>
      </c>
      <c r="N820" s="8">
        <f t="shared" si="76"/>
        <v>13850</v>
      </c>
      <c r="O820" s="8">
        <f t="shared" si="77"/>
        <v>2751</v>
      </c>
      <c r="P820" s="9">
        <f t="shared" si="78"/>
        <v>0.834287091139088</v>
      </c>
      <c r="Q820" s="8">
        <f t="shared" si="79"/>
        <v>13834.166666666668</v>
      </c>
      <c r="R820" s="8">
        <f t="shared" si="80"/>
        <v>15.83333333333212</v>
      </c>
    </row>
    <row r="821" spans="1:18" ht="12.75">
      <c r="A821" s="7">
        <v>45540</v>
      </c>
      <c r="B821" t="s">
        <v>816</v>
      </c>
      <c r="C821" s="8">
        <v>7994</v>
      </c>
      <c r="D821" s="8">
        <v>0</v>
      </c>
      <c r="E821" s="8">
        <v>1332.32</v>
      </c>
      <c r="F821" s="8">
        <v>666.16</v>
      </c>
      <c r="G821" s="8">
        <v>666.16</v>
      </c>
      <c r="H821" s="8">
        <v>666.16</v>
      </c>
      <c r="I821" s="8">
        <v>666.16</v>
      </c>
      <c r="J821" s="8">
        <v>666.1600000000001</v>
      </c>
      <c r="K821" s="8">
        <v>0</v>
      </c>
      <c r="L821" s="8">
        <v>666.16</v>
      </c>
      <c r="M821" s="8">
        <v>666.16</v>
      </c>
      <c r="N821" s="8">
        <f t="shared" si="76"/>
        <v>5995.44</v>
      </c>
      <c r="O821" s="8">
        <f t="shared" si="77"/>
        <v>1998.5600000000004</v>
      </c>
      <c r="P821" s="9">
        <f t="shared" si="78"/>
        <v>0.7499924943707781</v>
      </c>
      <c r="Q821" s="8">
        <f t="shared" si="79"/>
        <v>6661.666666666666</v>
      </c>
      <c r="R821" s="8">
        <f t="shared" si="80"/>
        <v>-666.2266666666665</v>
      </c>
    </row>
    <row r="822" spans="1:18" ht="12.75">
      <c r="A822" s="7">
        <v>45256</v>
      </c>
      <c r="B822" t="s">
        <v>817</v>
      </c>
      <c r="C822" s="8">
        <v>7112</v>
      </c>
      <c r="D822" s="8">
        <v>0</v>
      </c>
      <c r="E822" s="8">
        <v>1778</v>
      </c>
      <c r="F822" s="8">
        <v>0</v>
      </c>
      <c r="G822" s="8">
        <v>1778</v>
      </c>
      <c r="H822" s="8">
        <v>0</v>
      </c>
      <c r="I822" s="8">
        <v>0</v>
      </c>
      <c r="J822" s="8">
        <v>1778</v>
      </c>
      <c r="K822" s="8">
        <v>0</v>
      </c>
      <c r="L822" s="8">
        <v>0</v>
      </c>
      <c r="M822" s="8">
        <v>1778</v>
      </c>
      <c r="N822" s="8">
        <f t="shared" si="76"/>
        <v>7112</v>
      </c>
      <c r="O822" s="8">
        <f t="shared" si="77"/>
        <v>0</v>
      </c>
      <c r="P822" s="9">
        <f t="shared" si="78"/>
        <v>1</v>
      </c>
      <c r="Q822" s="8">
        <f t="shared" si="79"/>
        <v>5926.666666666666</v>
      </c>
      <c r="R822" s="8">
        <f t="shared" si="80"/>
        <v>1185.333333333334</v>
      </c>
    </row>
    <row r="823" spans="1:18" ht="12.75">
      <c r="A823" s="7">
        <v>45494</v>
      </c>
      <c r="B823" t="s">
        <v>818</v>
      </c>
      <c r="C823" s="8">
        <v>5294</v>
      </c>
      <c r="D823" s="8">
        <v>0</v>
      </c>
      <c r="E823" s="8">
        <v>600</v>
      </c>
      <c r="F823" s="8">
        <v>0</v>
      </c>
      <c r="G823" s="8">
        <v>600</v>
      </c>
      <c r="H823" s="8">
        <v>0</v>
      </c>
      <c r="I823" s="8">
        <v>600</v>
      </c>
      <c r="J823" s="8">
        <v>0</v>
      </c>
      <c r="K823" s="8">
        <v>600</v>
      </c>
      <c r="L823" s="8">
        <v>0</v>
      </c>
      <c r="M823" s="8">
        <v>600</v>
      </c>
      <c r="N823" s="8">
        <f t="shared" si="76"/>
        <v>3000</v>
      </c>
      <c r="O823" s="8">
        <f t="shared" si="77"/>
        <v>2294</v>
      </c>
      <c r="P823" s="9">
        <f t="shared" si="78"/>
        <v>0.5666792595391009</v>
      </c>
      <c r="Q823" s="8">
        <f t="shared" si="79"/>
        <v>4411.666666666667</v>
      </c>
      <c r="R823" s="8">
        <f t="shared" si="80"/>
        <v>-1411.666666666667</v>
      </c>
    </row>
    <row r="824" spans="1:18" ht="12.75">
      <c r="A824" s="7">
        <v>45826</v>
      </c>
      <c r="B824" t="s">
        <v>819</v>
      </c>
      <c r="C824" s="8">
        <v>7790</v>
      </c>
      <c r="D824" s="8">
        <v>649.17</v>
      </c>
      <c r="E824" s="8">
        <v>0</v>
      </c>
      <c r="F824" s="8">
        <v>649.17</v>
      </c>
      <c r="G824" s="8">
        <v>0</v>
      </c>
      <c r="H824" s="8">
        <v>649.17</v>
      </c>
      <c r="I824" s="8">
        <v>0</v>
      </c>
      <c r="J824" s="8">
        <v>2596.68</v>
      </c>
      <c r="K824" s="8">
        <v>0</v>
      </c>
      <c r="L824" s="8">
        <v>649.17</v>
      </c>
      <c r="M824" s="8">
        <v>649.17</v>
      </c>
      <c r="N824" s="8">
        <f t="shared" si="76"/>
        <v>5842.53</v>
      </c>
      <c r="O824" s="8">
        <f t="shared" si="77"/>
        <v>1947.4700000000003</v>
      </c>
      <c r="P824" s="9">
        <f t="shared" si="78"/>
        <v>0.7500038510911424</v>
      </c>
      <c r="Q824" s="8">
        <f t="shared" si="79"/>
        <v>6491.666666666666</v>
      </c>
      <c r="R824" s="8">
        <f t="shared" si="80"/>
        <v>-649.1366666666663</v>
      </c>
    </row>
    <row r="825" spans="1:18" ht="12.75">
      <c r="A825" s="7">
        <v>45496</v>
      </c>
      <c r="B825" t="s">
        <v>820</v>
      </c>
      <c r="C825" s="8">
        <v>1393</v>
      </c>
      <c r="D825" s="8">
        <v>41.339999999999996</v>
      </c>
      <c r="E825" s="8">
        <v>41.339999999999996</v>
      </c>
      <c r="F825" s="8">
        <v>41.339999999999996</v>
      </c>
      <c r="G825" s="8">
        <v>41.339999999999996</v>
      </c>
      <c r="H825" s="8">
        <v>41.339999999999996</v>
      </c>
      <c r="I825" s="8">
        <v>41.339999999999996</v>
      </c>
      <c r="J825" s="8">
        <v>41.339999999999996</v>
      </c>
      <c r="K825" s="8">
        <v>41.339999999999996</v>
      </c>
      <c r="L825" s="8">
        <v>41.339999999999996</v>
      </c>
      <c r="M825" s="8">
        <v>41.339999999999996</v>
      </c>
      <c r="N825" s="8">
        <f t="shared" si="76"/>
        <v>413.3999999999999</v>
      </c>
      <c r="O825" s="8">
        <f t="shared" si="77"/>
        <v>979.6000000000001</v>
      </c>
      <c r="P825" s="9">
        <f t="shared" si="78"/>
        <v>0.2967695620961952</v>
      </c>
      <c r="Q825" s="8">
        <f t="shared" si="79"/>
        <v>1160.8333333333333</v>
      </c>
      <c r="R825" s="8">
        <f t="shared" si="80"/>
        <v>-747.4333333333334</v>
      </c>
    </row>
    <row r="826" spans="1:18" ht="12.75">
      <c r="A826" s="7">
        <v>45228</v>
      </c>
      <c r="B826" t="s">
        <v>821</v>
      </c>
      <c r="C826" s="8">
        <v>3516</v>
      </c>
      <c r="D826" s="8">
        <v>293</v>
      </c>
      <c r="E826" s="8">
        <v>293</v>
      </c>
      <c r="F826" s="8">
        <v>293</v>
      </c>
      <c r="G826" s="8">
        <v>293</v>
      </c>
      <c r="H826" s="8">
        <v>293</v>
      </c>
      <c r="I826" s="8">
        <v>293</v>
      </c>
      <c r="J826" s="8">
        <v>293</v>
      </c>
      <c r="K826" s="8">
        <v>293</v>
      </c>
      <c r="L826" s="8">
        <v>293</v>
      </c>
      <c r="M826" s="8">
        <v>293</v>
      </c>
      <c r="N826" s="8">
        <f t="shared" si="76"/>
        <v>2930</v>
      </c>
      <c r="O826" s="8">
        <f t="shared" si="77"/>
        <v>586</v>
      </c>
      <c r="P826" s="9">
        <f t="shared" si="78"/>
        <v>0.8333333333333334</v>
      </c>
      <c r="Q826" s="8">
        <f t="shared" si="79"/>
        <v>2930</v>
      </c>
      <c r="R826" s="8">
        <f t="shared" si="80"/>
        <v>0</v>
      </c>
    </row>
    <row r="827" spans="1:18" ht="12.75">
      <c r="A827" s="7">
        <v>45804</v>
      </c>
      <c r="B827" t="s">
        <v>822</v>
      </c>
      <c r="C827" s="8">
        <v>1158</v>
      </c>
      <c r="D827" s="8">
        <v>0</v>
      </c>
      <c r="E827" s="8">
        <v>1158</v>
      </c>
      <c r="F827" s="8">
        <v>0</v>
      </c>
      <c r="G827" s="8">
        <v>0</v>
      </c>
      <c r="H827" s="8">
        <v>0</v>
      </c>
      <c r="I827" s="8">
        <v>0</v>
      </c>
      <c r="J827" s="8">
        <v>0</v>
      </c>
      <c r="K827" s="8">
        <v>0</v>
      </c>
      <c r="L827" s="8">
        <v>0</v>
      </c>
      <c r="M827" s="8">
        <v>0</v>
      </c>
      <c r="N827" s="8">
        <f t="shared" si="76"/>
        <v>1158</v>
      </c>
      <c r="O827" s="8">
        <f t="shared" si="77"/>
        <v>0</v>
      </c>
      <c r="P827" s="9">
        <f t="shared" si="78"/>
        <v>1</v>
      </c>
      <c r="Q827" s="8">
        <f t="shared" si="79"/>
        <v>965</v>
      </c>
      <c r="R827" s="8">
        <f t="shared" si="80"/>
        <v>193</v>
      </c>
    </row>
    <row r="828" spans="1:18" ht="12.75">
      <c r="A828" s="7">
        <v>45168</v>
      </c>
      <c r="B828" t="s">
        <v>823</v>
      </c>
      <c r="C828" s="8">
        <v>1395</v>
      </c>
      <c r="D828" s="8">
        <v>116.25</v>
      </c>
      <c r="E828" s="8">
        <v>116.25</v>
      </c>
      <c r="F828" s="8">
        <v>116.25</v>
      </c>
      <c r="G828" s="8">
        <v>116.25</v>
      </c>
      <c r="H828" s="8">
        <v>116.25</v>
      </c>
      <c r="I828" s="8">
        <v>116.25</v>
      </c>
      <c r="J828" s="8">
        <v>116.25</v>
      </c>
      <c r="K828" s="8">
        <v>116.25</v>
      </c>
      <c r="L828" s="8">
        <v>116.25</v>
      </c>
      <c r="M828" s="8">
        <v>116.25</v>
      </c>
      <c r="N828" s="8">
        <f t="shared" si="76"/>
        <v>1162.5</v>
      </c>
      <c r="O828" s="8">
        <f t="shared" si="77"/>
        <v>232.5</v>
      </c>
      <c r="P828" s="9">
        <f t="shared" si="78"/>
        <v>0.8333333333333334</v>
      </c>
      <c r="Q828" s="8">
        <f t="shared" si="79"/>
        <v>1162.5</v>
      </c>
      <c r="R828" s="8">
        <f t="shared" si="80"/>
        <v>0</v>
      </c>
    </row>
    <row r="829" spans="1:18" ht="12.75">
      <c r="A829" s="7">
        <v>45557</v>
      </c>
      <c r="B829" t="s">
        <v>824</v>
      </c>
      <c r="C829" s="8">
        <v>1804</v>
      </c>
      <c r="D829" s="8">
        <v>0</v>
      </c>
      <c r="E829" s="8">
        <v>150.34000000000003</v>
      </c>
      <c r="F829" s="8">
        <v>0</v>
      </c>
      <c r="G829" s="8">
        <v>150.34000000000003</v>
      </c>
      <c r="H829" s="8">
        <v>150.34000000000003</v>
      </c>
      <c r="I829" s="8">
        <v>0</v>
      </c>
      <c r="J829" s="8">
        <v>303.25</v>
      </c>
      <c r="K829" s="8">
        <v>300.68000000000006</v>
      </c>
      <c r="L829" s="8">
        <v>0</v>
      </c>
      <c r="M829" s="8">
        <v>300.68000000000006</v>
      </c>
      <c r="N829" s="8">
        <f t="shared" si="76"/>
        <v>1355.6300000000003</v>
      </c>
      <c r="O829" s="8">
        <f t="shared" si="77"/>
        <v>448.36999999999966</v>
      </c>
      <c r="P829" s="9">
        <f t="shared" si="78"/>
        <v>0.751457871396896</v>
      </c>
      <c r="Q829" s="8">
        <f t="shared" si="79"/>
        <v>1503.3333333333335</v>
      </c>
      <c r="R829" s="8">
        <f t="shared" si="80"/>
        <v>-147.70333333333315</v>
      </c>
    </row>
    <row r="830" spans="1:18" ht="12.75">
      <c r="A830" s="7">
        <v>45601</v>
      </c>
      <c r="B830" t="s">
        <v>825</v>
      </c>
      <c r="C830" s="8">
        <v>12313</v>
      </c>
      <c r="D830" s="8">
        <v>1049</v>
      </c>
      <c r="E830" s="8">
        <v>1024</v>
      </c>
      <c r="F830" s="8">
        <v>1024</v>
      </c>
      <c r="G830" s="8">
        <v>1024</v>
      </c>
      <c r="H830" s="8">
        <v>1024</v>
      </c>
      <c r="I830" s="8">
        <v>1024</v>
      </c>
      <c r="J830" s="8">
        <v>1024</v>
      </c>
      <c r="K830" s="8">
        <v>1024</v>
      </c>
      <c r="L830" s="8">
        <v>1024</v>
      </c>
      <c r="M830" s="8">
        <v>1024</v>
      </c>
      <c r="N830" s="8">
        <f t="shared" si="76"/>
        <v>10265</v>
      </c>
      <c r="O830" s="8">
        <f t="shared" si="77"/>
        <v>2048</v>
      </c>
      <c r="P830" s="9">
        <f t="shared" si="78"/>
        <v>0.83367172906684</v>
      </c>
      <c r="Q830" s="8">
        <f t="shared" si="79"/>
        <v>10260.833333333332</v>
      </c>
      <c r="R830" s="8">
        <f t="shared" si="80"/>
        <v>4.166666666667879</v>
      </c>
    </row>
    <row r="831" spans="1:18" ht="12.75">
      <c r="A831" s="7">
        <v>45832</v>
      </c>
      <c r="B831" t="s">
        <v>826</v>
      </c>
      <c r="C831" s="8">
        <v>2053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  <c r="I831" s="8">
        <v>0</v>
      </c>
      <c r="J831" s="8">
        <v>0</v>
      </c>
      <c r="K831" s="8">
        <v>0</v>
      </c>
      <c r="L831" s="8">
        <v>0</v>
      </c>
      <c r="M831" s="8">
        <v>0</v>
      </c>
      <c r="N831" s="8">
        <f t="shared" si="76"/>
        <v>0</v>
      </c>
      <c r="O831" s="8">
        <f t="shared" si="77"/>
        <v>2053</v>
      </c>
      <c r="P831" s="9">
        <f t="shared" si="78"/>
        <v>0</v>
      </c>
      <c r="Q831" s="8">
        <f t="shared" si="79"/>
        <v>1710.8333333333335</v>
      </c>
      <c r="R831" s="8">
        <f t="shared" si="80"/>
        <v>-1710.8333333333335</v>
      </c>
    </row>
    <row r="832" spans="1:18" ht="12.75">
      <c r="A832" s="7">
        <v>45650</v>
      </c>
      <c r="B832" t="s">
        <v>827</v>
      </c>
      <c r="C832" s="8">
        <v>4159</v>
      </c>
      <c r="D832" s="8">
        <v>0</v>
      </c>
      <c r="E832" s="8">
        <v>75</v>
      </c>
      <c r="F832" s="8">
        <v>55</v>
      </c>
      <c r="G832" s="8">
        <v>50</v>
      </c>
      <c r="H832" s="8">
        <v>75</v>
      </c>
      <c r="I832" s="8">
        <v>50</v>
      </c>
      <c r="J832" s="8">
        <v>50</v>
      </c>
      <c r="K832" s="8">
        <v>50</v>
      </c>
      <c r="L832" s="8">
        <v>50</v>
      </c>
      <c r="M832" s="8">
        <v>50</v>
      </c>
      <c r="N832" s="8">
        <f t="shared" si="76"/>
        <v>505</v>
      </c>
      <c r="O832" s="8">
        <f t="shared" si="77"/>
        <v>3654</v>
      </c>
      <c r="P832" s="9">
        <f t="shared" si="78"/>
        <v>0.12142341909112768</v>
      </c>
      <c r="Q832" s="8">
        <f t="shared" si="79"/>
        <v>3465.833333333333</v>
      </c>
      <c r="R832" s="8">
        <f t="shared" si="80"/>
        <v>-2960.833333333333</v>
      </c>
    </row>
    <row r="833" spans="1:18" ht="12.75">
      <c r="A833" s="7">
        <v>45730</v>
      </c>
      <c r="B833" t="s">
        <v>828</v>
      </c>
      <c r="C833" s="8">
        <v>5655</v>
      </c>
      <c r="D833" s="8">
        <v>0</v>
      </c>
      <c r="E833" s="8">
        <v>0</v>
      </c>
      <c r="F833" s="8">
        <v>0</v>
      </c>
      <c r="G833" s="8">
        <v>348</v>
      </c>
      <c r="H833" s="8">
        <v>174</v>
      </c>
      <c r="I833" s="8">
        <v>174</v>
      </c>
      <c r="J833" s="8">
        <v>174</v>
      </c>
      <c r="K833" s="8">
        <v>174</v>
      </c>
      <c r="L833" s="8">
        <v>0</v>
      </c>
      <c r="M833" s="8">
        <v>0</v>
      </c>
      <c r="N833" s="8">
        <f t="shared" si="76"/>
        <v>1044</v>
      </c>
      <c r="O833" s="8">
        <f t="shared" si="77"/>
        <v>4611</v>
      </c>
      <c r="P833" s="9">
        <f t="shared" si="78"/>
        <v>0.18461538461538463</v>
      </c>
      <c r="Q833" s="8">
        <f t="shared" si="79"/>
        <v>4712.5</v>
      </c>
      <c r="R833" s="8">
        <f t="shared" si="80"/>
        <v>-3668.5</v>
      </c>
    </row>
    <row r="834" spans="1:18" ht="12.75">
      <c r="A834" s="7">
        <v>45661</v>
      </c>
      <c r="B834" t="s">
        <v>829</v>
      </c>
      <c r="C834" s="8">
        <v>19075</v>
      </c>
      <c r="D834" s="8">
        <v>0</v>
      </c>
      <c r="E834" s="8">
        <v>3179.16</v>
      </c>
      <c r="F834" s="8">
        <v>1589.58</v>
      </c>
      <c r="G834" s="8">
        <v>1589.58</v>
      </c>
      <c r="H834" s="8">
        <v>0</v>
      </c>
      <c r="I834" s="8">
        <v>0</v>
      </c>
      <c r="J834" s="8">
        <v>0</v>
      </c>
      <c r="K834" s="8">
        <v>0</v>
      </c>
      <c r="L834" s="8">
        <v>0</v>
      </c>
      <c r="M834" s="8">
        <v>0</v>
      </c>
      <c r="N834" s="8">
        <f t="shared" si="76"/>
        <v>6358.32</v>
      </c>
      <c r="O834" s="8">
        <f t="shared" si="77"/>
        <v>12716.68</v>
      </c>
      <c r="P834" s="9">
        <f t="shared" si="78"/>
        <v>0.3333326343381389</v>
      </c>
      <c r="Q834" s="8">
        <f t="shared" si="79"/>
        <v>15895.833333333332</v>
      </c>
      <c r="R834" s="8">
        <f t="shared" si="80"/>
        <v>-9537.513333333332</v>
      </c>
    </row>
    <row r="835" spans="1:18" ht="12.75">
      <c r="A835" s="7">
        <v>45676</v>
      </c>
      <c r="B835" t="s">
        <v>830</v>
      </c>
      <c r="C835" s="8">
        <v>12793</v>
      </c>
      <c r="D835" s="8">
        <v>0</v>
      </c>
      <c r="E835" s="8">
        <v>1400</v>
      </c>
      <c r="F835" s="8">
        <v>1306</v>
      </c>
      <c r="G835" s="8">
        <v>895</v>
      </c>
      <c r="H835" s="8">
        <v>550</v>
      </c>
      <c r="I835" s="8">
        <v>0</v>
      </c>
      <c r="J835" s="8">
        <v>2000</v>
      </c>
      <c r="K835" s="8">
        <v>900</v>
      </c>
      <c r="L835" s="8">
        <v>1300</v>
      </c>
      <c r="M835" s="8">
        <v>650</v>
      </c>
      <c r="N835" s="8">
        <f t="shared" si="76"/>
        <v>9001</v>
      </c>
      <c r="O835" s="8">
        <f t="shared" si="77"/>
        <v>3792</v>
      </c>
      <c r="P835" s="9">
        <f t="shared" si="78"/>
        <v>0.7035878996326116</v>
      </c>
      <c r="Q835" s="8">
        <f t="shared" si="79"/>
        <v>10660.833333333332</v>
      </c>
      <c r="R835" s="8">
        <f t="shared" si="80"/>
        <v>-1659.8333333333321</v>
      </c>
    </row>
    <row r="836" spans="1:18" ht="12.75">
      <c r="A836" s="7">
        <v>45420</v>
      </c>
      <c r="B836" t="s">
        <v>831</v>
      </c>
      <c r="C836" s="8">
        <v>21827</v>
      </c>
      <c r="D836" s="8">
        <v>265</v>
      </c>
      <c r="E836" s="8">
        <v>1245</v>
      </c>
      <c r="F836" s="8">
        <v>150</v>
      </c>
      <c r="G836" s="8">
        <v>2300</v>
      </c>
      <c r="H836" s="8">
        <v>1390</v>
      </c>
      <c r="I836" s="8">
        <v>450</v>
      </c>
      <c r="J836" s="8">
        <v>1305</v>
      </c>
      <c r="K836" s="8">
        <v>640</v>
      </c>
      <c r="L836" s="8">
        <v>1140</v>
      </c>
      <c r="M836" s="8">
        <v>1200</v>
      </c>
      <c r="N836" s="8">
        <f t="shared" si="76"/>
        <v>10085</v>
      </c>
      <c r="O836" s="8">
        <f t="shared" si="77"/>
        <v>11742</v>
      </c>
      <c r="P836" s="9">
        <f t="shared" si="78"/>
        <v>0.4620424245200898</v>
      </c>
      <c r="Q836" s="8">
        <f t="shared" si="79"/>
        <v>18189.166666666668</v>
      </c>
      <c r="R836" s="8">
        <f t="shared" si="80"/>
        <v>-8104.166666666668</v>
      </c>
    </row>
    <row r="837" spans="1:18" ht="12.75">
      <c r="A837" s="7">
        <v>45304</v>
      </c>
      <c r="B837" t="s">
        <v>832</v>
      </c>
      <c r="C837" s="8">
        <v>1394</v>
      </c>
      <c r="D837" s="8">
        <v>139.3</v>
      </c>
      <c r="E837" s="8">
        <v>74.6</v>
      </c>
      <c r="F837" s="8">
        <v>0</v>
      </c>
      <c r="G837" s="8">
        <v>44.230000000000004</v>
      </c>
      <c r="H837" s="8">
        <v>88.46000000000001</v>
      </c>
      <c r="I837" s="8">
        <v>0</v>
      </c>
      <c r="J837" s="8">
        <v>47.1</v>
      </c>
      <c r="K837" s="8">
        <v>44.230000000000004</v>
      </c>
      <c r="L837" s="8">
        <v>44.230000000000004</v>
      </c>
      <c r="M837" s="8">
        <v>88.46000000000001</v>
      </c>
      <c r="N837" s="8">
        <f t="shared" si="76"/>
        <v>570.6100000000001</v>
      </c>
      <c r="O837" s="8">
        <f t="shared" si="77"/>
        <v>823.3899999999999</v>
      </c>
      <c r="P837" s="9">
        <f t="shared" si="78"/>
        <v>0.4093328550932569</v>
      </c>
      <c r="Q837" s="8">
        <f t="shared" si="79"/>
        <v>1161.6666666666667</v>
      </c>
      <c r="R837" s="8">
        <f t="shared" si="80"/>
        <v>-591.0566666666666</v>
      </c>
    </row>
    <row r="838" spans="1:18" ht="12.75">
      <c r="A838" s="7">
        <v>45681</v>
      </c>
      <c r="B838" t="s">
        <v>833</v>
      </c>
      <c r="C838" s="8">
        <v>5211</v>
      </c>
      <c r="D838" s="8">
        <v>434.36</v>
      </c>
      <c r="E838" s="8">
        <v>434.24</v>
      </c>
      <c r="F838" s="8">
        <v>436.24</v>
      </c>
      <c r="G838" s="8">
        <v>436.24</v>
      </c>
      <c r="H838" s="8">
        <v>436.24</v>
      </c>
      <c r="I838" s="8">
        <v>436.24</v>
      </c>
      <c r="J838" s="8">
        <v>436.24</v>
      </c>
      <c r="K838" s="8">
        <v>436.24</v>
      </c>
      <c r="L838" s="8">
        <v>436.24</v>
      </c>
      <c r="M838" s="8">
        <v>436.24</v>
      </c>
      <c r="N838" s="8">
        <f t="shared" si="76"/>
        <v>4358.5199999999995</v>
      </c>
      <c r="O838" s="8">
        <f t="shared" si="77"/>
        <v>852.4800000000005</v>
      </c>
      <c r="P838" s="9">
        <f t="shared" si="78"/>
        <v>0.8364075993091536</v>
      </c>
      <c r="Q838" s="8">
        <f t="shared" si="79"/>
        <v>4342.5</v>
      </c>
      <c r="R838" s="8">
        <f t="shared" si="80"/>
        <v>16.019999999999527</v>
      </c>
    </row>
    <row r="839" spans="1:18" ht="12.75">
      <c r="A839" s="7">
        <v>45648</v>
      </c>
      <c r="B839" t="s">
        <v>834</v>
      </c>
      <c r="C839" s="8">
        <v>2802</v>
      </c>
      <c r="D839" s="8">
        <v>233.5</v>
      </c>
      <c r="E839" s="8">
        <v>233</v>
      </c>
      <c r="F839" s="8">
        <v>233.5</v>
      </c>
      <c r="G839" s="8">
        <v>233.5</v>
      </c>
      <c r="H839" s="8">
        <v>233.5</v>
      </c>
      <c r="I839" s="8">
        <v>233.5</v>
      </c>
      <c r="J839" s="8">
        <v>233.5</v>
      </c>
      <c r="K839" s="8">
        <v>233.5</v>
      </c>
      <c r="L839" s="8">
        <v>233.5</v>
      </c>
      <c r="M839" s="8">
        <v>233.5</v>
      </c>
      <c r="N839" s="8">
        <f t="shared" si="76"/>
        <v>2334.5</v>
      </c>
      <c r="O839" s="8">
        <f t="shared" si="77"/>
        <v>467.5</v>
      </c>
      <c r="P839" s="9">
        <f t="shared" si="78"/>
        <v>0.8331548893647395</v>
      </c>
      <c r="Q839" s="8">
        <f t="shared" si="79"/>
        <v>2335</v>
      </c>
      <c r="R839" s="8">
        <f t="shared" si="80"/>
        <v>-0.5</v>
      </c>
    </row>
    <row r="840" spans="1:18" ht="12.75">
      <c r="A840" s="7">
        <v>45298</v>
      </c>
      <c r="B840" t="s">
        <v>835</v>
      </c>
      <c r="C840" s="8">
        <v>2094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  <c r="I840" s="8">
        <v>1094</v>
      </c>
      <c r="J840" s="8">
        <v>0</v>
      </c>
      <c r="K840" s="8">
        <v>1000</v>
      </c>
      <c r="L840" s="8">
        <v>0</v>
      </c>
      <c r="M840" s="8">
        <v>0</v>
      </c>
      <c r="N840" s="8">
        <f t="shared" si="76"/>
        <v>2094</v>
      </c>
      <c r="O840" s="8">
        <f t="shared" si="77"/>
        <v>0</v>
      </c>
      <c r="P840" s="9">
        <f t="shared" si="78"/>
        <v>1</v>
      </c>
      <c r="Q840" s="8">
        <f t="shared" si="79"/>
        <v>1745</v>
      </c>
      <c r="R840" s="8">
        <f t="shared" si="80"/>
        <v>349</v>
      </c>
    </row>
    <row r="841" spans="1:18" ht="12.75">
      <c r="A841" s="7">
        <v>45838</v>
      </c>
      <c r="B841" t="s">
        <v>836</v>
      </c>
      <c r="C841" s="8">
        <v>4590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  <c r="I841" s="8">
        <v>0</v>
      </c>
      <c r="J841" s="8">
        <v>0</v>
      </c>
      <c r="K841" s="8">
        <v>2800</v>
      </c>
      <c r="L841" s="8">
        <v>0</v>
      </c>
      <c r="M841" s="8">
        <v>1000</v>
      </c>
      <c r="N841" s="8">
        <f t="shared" si="76"/>
        <v>3800</v>
      </c>
      <c r="O841" s="8">
        <f t="shared" si="77"/>
        <v>790</v>
      </c>
      <c r="P841" s="9">
        <f t="shared" si="78"/>
        <v>0.8278867102396514</v>
      </c>
      <c r="Q841" s="8">
        <f t="shared" si="79"/>
        <v>3825</v>
      </c>
      <c r="R841" s="8">
        <f t="shared" si="80"/>
        <v>-25</v>
      </c>
    </row>
    <row r="842" spans="1:18" ht="12.75">
      <c r="A842" s="7">
        <v>45849</v>
      </c>
      <c r="B842" t="s">
        <v>837</v>
      </c>
      <c r="C842" s="8">
        <v>6188</v>
      </c>
      <c r="D842" s="8">
        <v>0</v>
      </c>
      <c r="E842" s="8">
        <v>0</v>
      </c>
      <c r="F842" s="8">
        <v>0</v>
      </c>
      <c r="G842" s="8">
        <v>0</v>
      </c>
      <c r="H842" s="8">
        <v>0</v>
      </c>
      <c r="I842" s="8">
        <v>0</v>
      </c>
      <c r="J842" s="8">
        <v>0</v>
      </c>
      <c r="K842" s="8">
        <v>1032</v>
      </c>
      <c r="L842" s="8">
        <v>1548</v>
      </c>
      <c r="M842" s="8">
        <v>1032</v>
      </c>
      <c r="N842" s="8">
        <f t="shared" si="76"/>
        <v>3612</v>
      </c>
      <c r="O842" s="8">
        <f t="shared" si="77"/>
        <v>2576</v>
      </c>
      <c r="P842" s="9">
        <f t="shared" si="78"/>
        <v>0.583710407239819</v>
      </c>
      <c r="Q842" s="8">
        <f t="shared" si="79"/>
        <v>5156.666666666666</v>
      </c>
      <c r="R842" s="8">
        <f t="shared" si="80"/>
        <v>-1544.666666666666</v>
      </c>
    </row>
    <row r="843" spans="1:18" ht="12.75">
      <c r="A843" s="7">
        <v>45697</v>
      </c>
      <c r="B843" t="s">
        <v>838</v>
      </c>
      <c r="C843" s="8">
        <v>3705</v>
      </c>
      <c r="D843" s="8">
        <v>0</v>
      </c>
      <c r="E843" s="8">
        <v>0</v>
      </c>
      <c r="F843" s="8">
        <v>926.28</v>
      </c>
      <c r="G843" s="8">
        <v>0</v>
      </c>
      <c r="H843" s="8">
        <v>0</v>
      </c>
      <c r="I843" s="8">
        <v>0</v>
      </c>
      <c r="J843" s="8">
        <v>1235.0400000000002</v>
      </c>
      <c r="K843" s="8">
        <v>0</v>
      </c>
      <c r="L843" s="8">
        <v>0</v>
      </c>
      <c r="M843" s="8">
        <v>926.28</v>
      </c>
      <c r="N843" s="8">
        <f t="shared" si="76"/>
        <v>3087.6000000000004</v>
      </c>
      <c r="O843" s="8">
        <f t="shared" si="77"/>
        <v>617.3999999999996</v>
      </c>
      <c r="P843" s="9">
        <f t="shared" si="78"/>
        <v>0.8333603238866397</v>
      </c>
      <c r="Q843" s="8">
        <f t="shared" si="79"/>
        <v>3087.5</v>
      </c>
      <c r="R843" s="8">
        <f t="shared" si="80"/>
        <v>0.1000000000003638</v>
      </c>
    </row>
    <row r="844" spans="1:18" ht="12.75">
      <c r="A844" s="7">
        <v>45430</v>
      </c>
      <c r="B844" t="s">
        <v>839</v>
      </c>
      <c r="C844" s="8">
        <v>41359</v>
      </c>
      <c r="D844" s="8">
        <v>3446.5800000000004</v>
      </c>
      <c r="E844" s="8">
        <v>3446.5800000000004</v>
      </c>
      <c r="F844" s="8">
        <v>3446.5800000000004</v>
      </c>
      <c r="G844" s="8">
        <v>3446.5800000000004</v>
      </c>
      <c r="H844" s="8">
        <v>3446.5800000000004</v>
      </c>
      <c r="I844" s="8">
        <v>3446.5800000000004</v>
      </c>
      <c r="J844" s="8">
        <v>3446.5800000000004</v>
      </c>
      <c r="K844" s="8">
        <v>3446.5800000000004</v>
      </c>
      <c r="L844" s="8">
        <v>3446.5800000000004</v>
      </c>
      <c r="M844" s="8">
        <v>3446.5800000000004</v>
      </c>
      <c r="N844" s="8">
        <f t="shared" si="76"/>
        <v>34465.80000000001</v>
      </c>
      <c r="O844" s="8">
        <f t="shared" si="77"/>
        <v>6893.19999999999</v>
      </c>
      <c r="P844" s="9">
        <f t="shared" si="78"/>
        <v>0.8333325273821903</v>
      </c>
      <c r="Q844" s="8">
        <f t="shared" si="79"/>
        <v>34465.833333333336</v>
      </c>
      <c r="R844" s="8">
        <f t="shared" si="80"/>
        <v>-0.03333333332557231</v>
      </c>
    </row>
    <row r="845" spans="1:18" ht="12.75">
      <c r="A845" s="7">
        <v>45805</v>
      </c>
      <c r="B845" t="s">
        <v>840</v>
      </c>
      <c r="C845" s="8">
        <v>2101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  <c r="I845" s="8">
        <v>0</v>
      </c>
      <c r="J845" s="8">
        <v>0</v>
      </c>
      <c r="K845" s="8">
        <v>0</v>
      </c>
      <c r="L845" s="8">
        <v>0</v>
      </c>
      <c r="M845" s="8">
        <v>0</v>
      </c>
      <c r="N845" s="8">
        <f t="shared" si="76"/>
        <v>0</v>
      </c>
      <c r="O845" s="8">
        <f t="shared" si="77"/>
        <v>2101</v>
      </c>
      <c r="P845" s="9">
        <f t="shared" si="78"/>
        <v>0</v>
      </c>
      <c r="Q845" s="8">
        <f t="shared" si="79"/>
        <v>1750.8333333333335</v>
      </c>
      <c r="R845" s="8">
        <f t="shared" si="80"/>
        <v>-1750.8333333333335</v>
      </c>
    </row>
    <row r="846" spans="1:18" ht="12.75">
      <c r="A846" s="7">
        <v>45815</v>
      </c>
      <c r="B846" t="s">
        <v>841</v>
      </c>
      <c r="C846" s="8">
        <v>3770</v>
      </c>
      <c r="D846" s="8">
        <v>0</v>
      </c>
      <c r="E846" s="8">
        <v>3770</v>
      </c>
      <c r="F846" s="8">
        <v>0</v>
      </c>
      <c r="G846" s="8">
        <v>0</v>
      </c>
      <c r="H846" s="8">
        <v>0</v>
      </c>
      <c r="I846" s="8">
        <v>0</v>
      </c>
      <c r="J846" s="8">
        <v>0</v>
      </c>
      <c r="K846" s="8">
        <v>0</v>
      </c>
      <c r="L846" s="8">
        <v>0</v>
      </c>
      <c r="M846" s="8">
        <v>0</v>
      </c>
      <c r="N846" s="8">
        <f t="shared" si="76"/>
        <v>3770</v>
      </c>
      <c r="O846" s="8">
        <f t="shared" si="77"/>
        <v>0</v>
      </c>
      <c r="P846" s="9">
        <f t="shared" si="78"/>
        <v>1</v>
      </c>
      <c r="Q846" s="8">
        <f t="shared" si="79"/>
        <v>3141.666666666667</v>
      </c>
      <c r="R846" s="8">
        <f t="shared" si="80"/>
        <v>628.333333333333</v>
      </c>
    </row>
    <row r="847" spans="1:18" ht="12.75">
      <c r="A847" s="7">
        <v>45440</v>
      </c>
      <c r="B847" t="s">
        <v>842</v>
      </c>
      <c r="C847" s="8">
        <v>41281</v>
      </c>
      <c r="D847" s="8">
        <v>0</v>
      </c>
      <c r="E847" s="8">
        <v>0</v>
      </c>
      <c r="F847" s="8">
        <v>602</v>
      </c>
      <c r="G847" s="8">
        <v>945</v>
      </c>
      <c r="H847" s="8">
        <v>0</v>
      </c>
      <c r="I847" s="8">
        <v>0</v>
      </c>
      <c r="J847" s="8">
        <v>500</v>
      </c>
      <c r="K847" s="8">
        <v>500</v>
      </c>
      <c r="L847" s="8">
        <v>0</v>
      </c>
      <c r="M847" s="8">
        <v>550</v>
      </c>
      <c r="N847" s="8">
        <f t="shared" si="76"/>
        <v>3097</v>
      </c>
      <c r="O847" s="8">
        <f t="shared" si="77"/>
        <v>38184</v>
      </c>
      <c r="P847" s="9">
        <f t="shared" si="78"/>
        <v>0.07502240740292145</v>
      </c>
      <c r="Q847" s="8">
        <f t="shared" si="79"/>
        <v>34400.833333333336</v>
      </c>
      <c r="R847" s="8">
        <f t="shared" si="80"/>
        <v>-31303.833333333336</v>
      </c>
    </row>
    <row r="848" spans="1:18" ht="12.75">
      <c r="A848" s="7">
        <v>45740</v>
      </c>
      <c r="B848" t="s">
        <v>843</v>
      </c>
      <c r="C848" s="8">
        <v>25642</v>
      </c>
      <c r="D848" s="8">
        <v>2136.83</v>
      </c>
      <c r="E848" s="8">
        <v>2136.83</v>
      </c>
      <c r="F848" s="8">
        <v>2136.83</v>
      </c>
      <c r="G848" s="8">
        <v>2136.83</v>
      </c>
      <c r="H848" s="8">
        <v>2136.83</v>
      </c>
      <c r="I848" s="8">
        <v>2136.83</v>
      </c>
      <c r="J848" s="8">
        <v>0</v>
      </c>
      <c r="K848" s="8">
        <v>1000</v>
      </c>
      <c r="L848" s="8">
        <v>0</v>
      </c>
      <c r="M848" s="8">
        <v>500</v>
      </c>
      <c r="N848" s="8">
        <f t="shared" si="76"/>
        <v>14320.98</v>
      </c>
      <c r="O848" s="8">
        <f t="shared" si="77"/>
        <v>11321.02</v>
      </c>
      <c r="P848" s="9">
        <f t="shared" si="78"/>
        <v>0.5584969971141096</v>
      </c>
      <c r="Q848" s="8">
        <f t="shared" si="79"/>
        <v>21368.333333333336</v>
      </c>
      <c r="R848" s="8">
        <f t="shared" si="80"/>
        <v>-7047.353333333336</v>
      </c>
    </row>
    <row r="849" spans="1:18" ht="12.75">
      <c r="A849" s="7">
        <v>45840</v>
      </c>
      <c r="B849" t="s">
        <v>844</v>
      </c>
      <c r="C849" s="8">
        <v>25421</v>
      </c>
      <c r="D849" s="8">
        <v>0</v>
      </c>
      <c r="E849" s="8">
        <v>4236</v>
      </c>
      <c r="F849" s="8">
        <v>2118</v>
      </c>
      <c r="G849" s="8">
        <v>2118</v>
      </c>
      <c r="H849" s="8">
        <v>0</v>
      </c>
      <c r="I849" s="8">
        <v>4236</v>
      </c>
      <c r="J849" s="8">
        <v>0</v>
      </c>
      <c r="K849" s="8">
        <v>2118</v>
      </c>
      <c r="L849" s="8">
        <v>0</v>
      </c>
      <c r="M849" s="8">
        <v>4236</v>
      </c>
      <c r="N849" s="8">
        <f t="shared" si="76"/>
        <v>19062</v>
      </c>
      <c r="O849" s="8">
        <f t="shared" si="77"/>
        <v>6359</v>
      </c>
      <c r="P849" s="9">
        <f t="shared" si="78"/>
        <v>0.7498524841666339</v>
      </c>
      <c r="Q849" s="8">
        <f t="shared" si="79"/>
        <v>21184.166666666664</v>
      </c>
      <c r="R849" s="8">
        <f t="shared" si="80"/>
        <v>-2122.1666666666642</v>
      </c>
    </row>
    <row r="850" spans="1:18" ht="12.75">
      <c r="A850" s="7">
        <v>45230</v>
      </c>
      <c r="B850" t="s">
        <v>845</v>
      </c>
      <c r="C850" s="8">
        <v>39202</v>
      </c>
      <c r="D850" s="8">
        <v>0</v>
      </c>
      <c r="E850" s="8">
        <v>6533.66</v>
      </c>
      <c r="F850" s="8">
        <v>3266.83</v>
      </c>
      <c r="G850" s="8">
        <v>3266.83</v>
      </c>
      <c r="H850" s="8">
        <v>3266.83</v>
      </c>
      <c r="I850" s="8">
        <v>0</v>
      </c>
      <c r="J850" s="8">
        <v>3266.83</v>
      </c>
      <c r="K850" s="8">
        <v>3266.83</v>
      </c>
      <c r="L850" s="8">
        <v>6533.66</v>
      </c>
      <c r="M850" s="8">
        <v>3266.83</v>
      </c>
      <c r="N850" s="8">
        <f t="shared" si="76"/>
        <v>32668.299999999996</v>
      </c>
      <c r="O850" s="8">
        <f t="shared" si="77"/>
        <v>6533.700000000004</v>
      </c>
      <c r="P850" s="9">
        <f t="shared" si="78"/>
        <v>0.8333324830365797</v>
      </c>
      <c r="Q850" s="8">
        <f t="shared" si="79"/>
        <v>32668.333333333336</v>
      </c>
      <c r="R850" s="8">
        <f t="shared" si="80"/>
        <v>-0.03333333334012423</v>
      </c>
    </row>
    <row r="851" spans="1:18" ht="12.75">
      <c r="A851" s="7">
        <v>45708</v>
      </c>
      <c r="B851" t="s">
        <v>846</v>
      </c>
      <c r="C851" s="8">
        <v>28283</v>
      </c>
      <c r="D851" s="8">
        <v>2828.3</v>
      </c>
      <c r="E851" s="8">
        <v>2828.3</v>
      </c>
      <c r="F851" s="8">
        <v>0</v>
      </c>
      <c r="G851" s="8">
        <v>5656.6</v>
      </c>
      <c r="H851" s="8">
        <v>0</v>
      </c>
      <c r="I851" s="8">
        <v>5656.6</v>
      </c>
      <c r="J851" s="8">
        <v>0</v>
      </c>
      <c r="K851" s="8">
        <v>2828.3</v>
      </c>
      <c r="L851" s="8">
        <v>2828.3</v>
      </c>
      <c r="M851" s="8">
        <v>2828.3</v>
      </c>
      <c r="N851" s="8">
        <f t="shared" si="76"/>
        <v>25454.7</v>
      </c>
      <c r="O851" s="8">
        <f t="shared" si="77"/>
        <v>2828.2999999999993</v>
      </c>
      <c r="P851" s="9">
        <f t="shared" si="78"/>
        <v>0.9</v>
      </c>
      <c r="Q851" s="8">
        <f t="shared" si="79"/>
        <v>23569.166666666664</v>
      </c>
      <c r="R851" s="8">
        <f t="shared" si="80"/>
        <v>1885.5333333333365</v>
      </c>
    </row>
    <row r="852" spans="1:18" ht="12.75">
      <c r="A852" s="7">
        <v>45450</v>
      </c>
      <c r="B852" t="s">
        <v>847</v>
      </c>
      <c r="C852" s="8">
        <v>55099</v>
      </c>
      <c r="D852" s="8">
        <v>0</v>
      </c>
      <c r="E852" s="8">
        <v>4591.58</v>
      </c>
      <c r="F852" s="8">
        <v>4591.58</v>
      </c>
      <c r="G852" s="8">
        <v>0</v>
      </c>
      <c r="H852" s="8">
        <v>0</v>
      </c>
      <c r="I852" s="8">
        <v>0</v>
      </c>
      <c r="J852" s="8">
        <v>0</v>
      </c>
      <c r="K852" s="8">
        <v>0</v>
      </c>
      <c r="L852" s="8">
        <v>0</v>
      </c>
      <c r="M852" s="8">
        <v>500</v>
      </c>
      <c r="N852" s="8">
        <f t="shared" si="76"/>
        <v>9683.16</v>
      </c>
      <c r="O852" s="8">
        <f t="shared" si="77"/>
        <v>45415.84</v>
      </c>
      <c r="P852" s="9">
        <f t="shared" si="78"/>
        <v>0.17574112052850324</v>
      </c>
      <c r="Q852" s="8">
        <f t="shared" si="79"/>
        <v>45915.83333333333</v>
      </c>
      <c r="R852" s="8">
        <f t="shared" si="80"/>
        <v>-36232.673333333325</v>
      </c>
    </row>
    <row r="853" spans="1:18" ht="12.75">
      <c r="A853" s="7">
        <v>45460</v>
      </c>
      <c r="B853" t="s">
        <v>848</v>
      </c>
      <c r="C853" s="8">
        <v>18623</v>
      </c>
      <c r="D853" s="8">
        <v>815</v>
      </c>
      <c r="E853" s="8">
        <v>815</v>
      </c>
      <c r="F853" s="8">
        <v>0</v>
      </c>
      <c r="G853" s="8">
        <v>1630</v>
      </c>
      <c r="H853" s="8">
        <v>0</v>
      </c>
      <c r="I853" s="8">
        <v>0</v>
      </c>
      <c r="J853" s="8">
        <v>2445</v>
      </c>
      <c r="K853" s="8">
        <v>815</v>
      </c>
      <c r="L853" s="8">
        <v>815</v>
      </c>
      <c r="M853" s="8">
        <v>815</v>
      </c>
      <c r="N853" s="8">
        <f t="shared" si="76"/>
        <v>8150</v>
      </c>
      <c r="O853" s="8">
        <f t="shared" si="77"/>
        <v>10473</v>
      </c>
      <c r="P853" s="9">
        <f t="shared" si="78"/>
        <v>0.43763088653815174</v>
      </c>
      <c r="Q853" s="8">
        <f t="shared" si="79"/>
        <v>15519.166666666668</v>
      </c>
      <c r="R853" s="8">
        <f t="shared" si="80"/>
        <v>-7369.166666666668</v>
      </c>
    </row>
    <row r="854" spans="1:18" ht="12.75">
      <c r="A854" s="7">
        <v>45470</v>
      </c>
      <c r="B854" t="s">
        <v>849</v>
      </c>
      <c r="C854" s="8">
        <v>91068</v>
      </c>
      <c r="D854" s="8">
        <v>7588.999999999999</v>
      </c>
      <c r="E854" s="8">
        <v>7588.999999999999</v>
      </c>
      <c r="F854" s="8">
        <v>7588.999999999999</v>
      </c>
      <c r="G854" s="8">
        <v>7588.999999999999</v>
      </c>
      <c r="H854" s="8">
        <v>7588.999999999999</v>
      </c>
      <c r="I854" s="8">
        <v>7588.999999999999</v>
      </c>
      <c r="J854" s="8">
        <v>7588.999999999999</v>
      </c>
      <c r="K854" s="8">
        <v>7588.999999999999</v>
      </c>
      <c r="L854" s="8">
        <v>7588.999999999999</v>
      </c>
      <c r="M854" s="8">
        <v>7588.999999999999</v>
      </c>
      <c r="N854" s="8">
        <f t="shared" si="76"/>
        <v>75889.99999999999</v>
      </c>
      <c r="O854" s="8">
        <f t="shared" si="77"/>
        <v>15178.000000000015</v>
      </c>
      <c r="P854" s="9">
        <f t="shared" si="78"/>
        <v>0.8333333333333331</v>
      </c>
      <c r="Q854" s="8">
        <f t="shared" si="79"/>
        <v>75890</v>
      </c>
      <c r="R854" s="8">
        <f t="shared" si="80"/>
        <v>0</v>
      </c>
    </row>
    <row r="855" spans="1:18" ht="12.75">
      <c r="A855" s="7">
        <v>45820</v>
      </c>
      <c r="B855" t="s">
        <v>850</v>
      </c>
      <c r="C855" s="8">
        <v>10980</v>
      </c>
      <c r="D855" s="8">
        <v>2000</v>
      </c>
      <c r="E855" s="8">
        <v>2000</v>
      </c>
      <c r="F855" s="8">
        <v>2000</v>
      </c>
      <c r="G855" s="8">
        <v>1000</v>
      </c>
      <c r="H855" s="8">
        <v>2000</v>
      </c>
      <c r="I855" s="8">
        <v>1000</v>
      </c>
      <c r="J855" s="8">
        <v>980</v>
      </c>
      <c r="K855" s="8">
        <v>0</v>
      </c>
      <c r="L855" s="8">
        <v>0</v>
      </c>
      <c r="M855" s="8">
        <v>0</v>
      </c>
      <c r="N855" s="8">
        <f aca="true" t="shared" si="81" ref="N855:N871">SUM(D855:M855)</f>
        <v>10980</v>
      </c>
      <c r="O855" s="8">
        <f aca="true" t="shared" si="82" ref="O855:O871">+C855-N855</f>
        <v>0</v>
      </c>
      <c r="P855" s="9">
        <f aca="true" t="shared" si="83" ref="P855:P871">+N855/C855</f>
        <v>1</v>
      </c>
      <c r="Q855" s="8">
        <f aca="true" t="shared" si="84" ref="Q855:Q871">+C855/12*10</f>
        <v>9150</v>
      </c>
      <c r="R855" s="8">
        <f aca="true" t="shared" si="85" ref="R855:R871">+N855-Q855</f>
        <v>1830</v>
      </c>
    </row>
    <row r="856" spans="1:18" ht="12.75">
      <c r="A856" s="7">
        <v>45480</v>
      </c>
      <c r="B856" t="s">
        <v>851</v>
      </c>
      <c r="C856" s="8">
        <v>35160</v>
      </c>
      <c r="D856" s="8">
        <v>0</v>
      </c>
      <c r="E856" s="8">
        <v>2930.0000000000005</v>
      </c>
      <c r="F856" s="8">
        <v>5859.98</v>
      </c>
      <c r="G856" s="8">
        <v>0</v>
      </c>
      <c r="H856" s="8">
        <v>5859.98</v>
      </c>
      <c r="I856" s="8">
        <v>0</v>
      </c>
      <c r="J856" s="8">
        <v>5859.98</v>
      </c>
      <c r="K856" s="8">
        <v>0</v>
      </c>
      <c r="L856" s="8">
        <v>0</v>
      </c>
      <c r="M856" s="8">
        <v>0</v>
      </c>
      <c r="N856" s="8">
        <f t="shared" si="81"/>
        <v>20509.94</v>
      </c>
      <c r="O856" s="8">
        <f t="shared" si="82"/>
        <v>14650.060000000001</v>
      </c>
      <c r="P856" s="9">
        <f t="shared" si="83"/>
        <v>0.5833316268486917</v>
      </c>
      <c r="Q856" s="8">
        <f t="shared" si="84"/>
        <v>29300</v>
      </c>
      <c r="R856" s="8">
        <f t="shared" si="85"/>
        <v>-8790.060000000001</v>
      </c>
    </row>
    <row r="857" spans="1:18" ht="12.75">
      <c r="A857" s="7">
        <v>45259</v>
      </c>
      <c r="B857" t="s">
        <v>852</v>
      </c>
      <c r="C857" s="8">
        <v>1492</v>
      </c>
      <c r="D857" s="8">
        <v>0</v>
      </c>
      <c r="E857" s="8">
        <v>124.33</v>
      </c>
      <c r="F857" s="8">
        <v>0</v>
      </c>
      <c r="G857" s="8">
        <v>124.33</v>
      </c>
      <c r="H857" s="8">
        <v>0</v>
      </c>
      <c r="I857" s="8">
        <v>0</v>
      </c>
      <c r="J857" s="8">
        <v>124.33000000000001</v>
      </c>
      <c r="K857" s="8">
        <v>0</v>
      </c>
      <c r="L857" s="8">
        <v>0</v>
      </c>
      <c r="M857" s="8">
        <v>124.33000000000001</v>
      </c>
      <c r="N857" s="8">
        <f t="shared" si="81"/>
        <v>497.32000000000005</v>
      </c>
      <c r="O857" s="8">
        <f t="shared" si="82"/>
        <v>994.68</v>
      </c>
      <c r="P857" s="9">
        <f t="shared" si="83"/>
        <v>0.33332439678284187</v>
      </c>
      <c r="Q857" s="8">
        <f t="shared" si="84"/>
        <v>1243.3333333333333</v>
      </c>
      <c r="R857" s="8">
        <f t="shared" si="85"/>
        <v>-746.0133333333332</v>
      </c>
    </row>
    <row r="858" spans="1:18" ht="12.75">
      <c r="A858" s="7">
        <v>45247</v>
      </c>
      <c r="B858" t="s">
        <v>853</v>
      </c>
      <c r="C858" s="8">
        <v>7294</v>
      </c>
      <c r="D858" s="8">
        <v>0</v>
      </c>
      <c r="E858" s="8">
        <v>0</v>
      </c>
      <c r="F858" s="8">
        <v>1294</v>
      </c>
      <c r="G858" s="8">
        <v>0</v>
      </c>
      <c r="H858" s="8">
        <v>0</v>
      </c>
      <c r="I858" s="8">
        <v>1800.0000000000002</v>
      </c>
      <c r="J858" s="8">
        <v>600</v>
      </c>
      <c r="K858" s="8">
        <v>0</v>
      </c>
      <c r="L858" s="8">
        <v>1200</v>
      </c>
      <c r="M858" s="8">
        <v>0</v>
      </c>
      <c r="N858" s="8">
        <f t="shared" si="81"/>
        <v>4894</v>
      </c>
      <c r="O858" s="8">
        <f t="shared" si="82"/>
        <v>2400</v>
      </c>
      <c r="P858" s="9">
        <f t="shared" si="83"/>
        <v>0.6709624348779819</v>
      </c>
      <c r="Q858" s="8">
        <f t="shared" si="84"/>
        <v>6078.333333333334</v>
      </c>
      <c r="R858" s="8">
        <f t="shared" si="85"/>
        <v>-1184.333333333334</v>
      </c>
    </row>
    <row r="859" spans="1:18" ht="12.75">
      <c r="A859" s="7">
        <v>45248</v>
      </c>
      <c r="B859" t="s">
        <v>854</v>
      </c>
      <c r="C859" s="8">
        <v>2775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  <c r="I859" s="8">
        <v>0</v>
      </c>
      <c r="J859" s="8">
        <v>0</v>
      </c>
      <c r="K859" s="8">
        <v>231.25</v>
      </c>
      <c r="L859" s="8">
        <v>614</v>
      </c>
      <c r="M859" s="8">
        <v>0</v>
      </c>
      <c r="N859" s="8">
        <f t="shared" si="81"/>
        <v>845.25</v>
      </c>
      <c r="O859" s="8">
        <f t="shared" si="82"/>
        <v>1929.75</v>
      </c>
      <c r="P859" s="9">
        <f t="shared" si="83"/>
        <v>0.3045945945945946</v>
      </c>
      <c r="Q859" s="8">
        <f t="shared" si="84"/>
        <v>2312.5</v>
      </c>
      <c r="R859" s="8">
        <f t="shared" si="85"/>
        <v>-1467.25</v>
      </c>
    </row>
    <row r="860" spans="1:18" ht="12.75">
      <c r="A860" s="7">
        <v>45810</v>
      </c>
      <c r="B860" t="s">
        <v>855</v>
      </c>
      <c r="C860" s="8">
        <v>622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  <c r="I860" s="8">
        <v>0</v>
      </c>
      <c r="J860" s="8">
        <v>0</v>
      </c>
      <c r="K860" s="8">
        <v>0</v>
      </c>
      <c r="L860" s="8">
        <v>0</v>
      </c>
      <c r="M860" s="8">
        <v>250</v>
      </c>
      <c r="N860" s="8">
        <f t="shared" si="81"/>
        <v>250</v>
      </c>
      <c r="O860" s="8">
        <f t="shared" si="82"/>
        <v>372</v>
      </c>
      <c r="P860" s="9">
        <f t="shared" si="83"/>
        <v>0.40192926045016075</v>
      </c>
      <c r="Q860" s="8">
        <f t="shared" si="84"/>
        <v>518.3333333333334</v>
      </c>
      <c r="R860" s="8">
        <f t="shared" si="85"/>
        <v>-268.33333333333337</v>
      </c>
    </row>
    <row r="861" spans="1:18" ht="12.75">
      <c r="A861" s="7">
        <v>45806</v>
      </c>
      <c r="B861" t="s">
        <v>856</v>
      </c>
      <c r="C861" s="8">
        <v>1228</v>
      </c>
      <c r="D861" s="8">
        <v>0</v>
      </c>
      <c r="E861" s="8">
        <v>97.25</v>
      </c>
      <c r="F861" s="8">
        <v>97.25</v>
      </c>
      <c r="G861" s="8">
        <v>194.5</v>
      </c>
      <c r="H861" s="8">
        <v>97.25</v>
      </c>
      <c r="I861" s="8">
        <v>97.25</v>
      </c>
      <c r="J861" s="8">
        <v>102.34</v>
      </c>
      <c r="K861" s="8">
        <v>107.41</v>
      </c>
      <c r="L861" s="8">
        <v>107.41</v>
      </c>
      <c r="M861" s="8">
        <v>107.41</v>
      </c>
      <c r="N861" s="8">
        <f t="shared" si="81"/>
        <v>1008.0699999999999</v>
      </c>
      <c r="O861" s="8">
        <f t="shared" si="82"/>
        <v>219.93000000000006</v>
      </c>
      <c r="P861" s="9">
        <f t="shared" si="83"/>
        <v>0.8209039087947883</v>
      </c>
      <c r="Q861" s="8">
        <f t="shared" si="84"/>
        <v>1023.3333333333333</v>
      </c>
      <c r="R861" s="8">
        <f t="shared" si="85"/>
        <v>-15.263333333333321</v>
      </c>
    </row>
    <row r="862" spans="1:18" ht="12.75">
      <c r="A862" s="7">
        <v>45803</v>
      </c>
      <c r="B862" t="s">
        <v>857</v>
      </c>
      <c r="C862" s="8">
        <v>1168</v>
      </c>
      <c r="D862" s="8">
        <v>0</v>
      </c>
      <c r="E862" s="8">
        <v>0</v>
      </c>
      <c r="F862" s="8">
        <v>0</v>
      </c>
      <c r="G862" s="8">
        <v>0</v>
      </c>
      <c r="H862" s="8">
        <v>0</v>
      </c>
      <c r="I862" s="8">
        <v>0</v>
      </c>
      <c r="J862" s="8">
        <v>0</v>
      </c>
      <c r="K862" s="8">
        <v>0</v>
      </c>
      <c r="L862" s="8">
        <v>0</v>
      </c>
      <c r="M862" s="8">
        <v>0</v>
      </c>
      <c r="N862" s="8">
        <f t="shared" si="81"/>
        <v>0</v>
      </c>
      <c r="O862" s="8">
        <f t="shared" si="82"/>
        <v>1168</v>
      </c>
      <c r="P862" s="9">
        <f t="shared" si="83"/>
        <v>0</v>
      </c>
      <c r="Q862" s="8">
        <f t="shared" si="84"/>
        <v>973.3333333333333</v>
      </c>
      <c r="R862" s="8">
        <f t="shared" si="85"/>
        <v>-973.3333333333333</v>
      </c>
    </row>
    <row r="863" spans="1:18" ht="12.75">
      <c r="A863" s="7">
        <v>45770</v>
      </c>
      <c r="B863" t="s">
        <v>858</v>
      </c>
      <c r="C863" s="8">
        <v>44809</v>
      </c>
      <c r="D863" s="8">
        <v>0</v>
      </c>
      <c r="E863" s="8">
        <v>7468.16</v>
      </c>
      <c r="F863" s="8">
        <v>3734.08</v>
      </c>
      <c r="G863" s="8">
        <v>3734.08</v>
      </c>
      <c r="H863" s="8">
        <v>3734.08</v>
      </c>
      <c r="I863" s="8">
        <v>3734.08</v>
      </c>
      <c r="J863" s="8">
        <v>3734.08</v>
      </c>
      <c r="K863" s="8">
        <v>3734.08</v>
      </c>
      <c r="L863" s="8">
        <v>0</v>
      </c>
      <c r="M863" s="8">
        <v>7468.16</v>
      </c>
      <c r="N863" s="8">
        <f t="shared" si="81"/>
        <v>37340.8</v>
      </c>
      <c r="O863" s="8">
        <f t="shared" si="82"/>
        <v>7468.199999999997</v>
      </c>
      <c r="P863" s="9">
        <f t="shared" si="83"/>
        <v>0.8333325894351582</v>
      </c>
      <c r="Q863" s="8">
        <f t="shared" si="84"/>
        <v>37340.833333333336</v>
      </c>
      <c r="R863" s="8">
        <f t="shared" si="85"/>
        <v>-0.03333333333284827</v>
      </c>
    </row>
    <row r="864" spans="1:18" ht="12.75">
      <c r="A864" s="7">
        <v>45185</v>
      </c>
      <c r="B864" t="s">
        <v>859</v>
      </c>
      <c r="C864" s="8">
        <v>4932</v>
      </c>
      <c r="D864" s="8">
        <v>0</v>
      </c>
      <c r="E864" s="8">
        <v>0</v>
      </c>
      <c r="F864" s="8">
        <v>1233</v>
      </c>
      <c r="G864" s="8">
        <v>0</v>
      </c>
      <c r="H864" s="8">
        <v>411</v>
      </c>
      <c r="I864" s="8">
        <v>410.99999999999994</v>
      </c>
      <c r="J864" s="8">
        <v>0</v>
      </c>
      <c r="K864" s="8">
        <v>0</v>
      </c>
      <c r="L864" s="8">
        <v>993.34</v>
      </c>
      <c r="M864" s="8">
        <v>441.67</v>
      </c>
      <c r="N864" s="8">
        <f t="shared" si="81"/>
        <v>3490.01</v>
      </c>
      <c r="O864" s="8">
        <f t="shared" si="82"/>
        <v>1441.9899999999998</v>
      </c>
      <c r="P864" s="9">
        <f t="shared" si="83"/>
        <v>0.7076257096512572</v>
      </c>
      <c r="Q864" s="8">
        <f t="shared" si="84"/>
        <v>4110</v>
      </c>
      <c r="R864" s="8">
        <f t="shared" si="85"/>
        <v>-619.9899999999998</v>
      </c>
    </row>
    <row r="865" spans="1:18" ht="12.75">
      <c r="A865" s="7">
        <v>45750</v>
      </c>
      <c r="B865" t="s">
        <v>860</v>
      </c>
      <c r="C865" s="8">
        <v>50393</v>
      </c>
      <c r="D865" s="8">
        <v>0</v>
      </c>
      <c r="E865" s="8">
        <v>6120</v>
      </c>
      <c r="F865" s="8">
        <v>3900</v>
      </c>
      <c r="G865" s="8">
        <v>3120</v>
      </c>
      <c r="H865" s="8">
        <v>3120</v>
      </c>
      <c r="I865" s="8">
        <v>2340</v>
      </c>
      <c r="J865" s="8">
        <v>1560</v>
      </c>
      <c r="K865" s="8">
        <v>2340</v>
      </c>
      <c r="L865" s="8">
        <v>1560</v>
      </c>
      <c r="M865" s="8">
        <v>1560</v>
      </c>
      <c r="N865" s="8">
        <f t="shared" si="81"/>
        <v>25620</v>
      </c>
      <c r="O865" s="8">
        <f t="shared" si="82"/>
        <v>24773</v>
      </c>
      <c r="P865" s="9">
        <f t="shared" si="83"/>
        <v>0.5084039449923601</v>
      </c>
      <c r="Q865" s="8">
        <f t="shared" si="84"/>
        <v>41994.16666666667</v>
      </c>
      <c r="R865" s="8">
        <f t="shared" si="85"/>
        <v>-16374.166666666672</v>
      </c>
    </row>
    <row r="866" spans="1:18" ht="12.75">
      <c r="A866" s="7">
        <v>45203</v>
      </c>
      <c r="B866" t="s">
        <v>861</v>
      </c>
      <c r="C866" s="8">
        <v>4936</v>
      </c>
      <c r="D866" s="8">
        <v>205.67</v>
      </c>
      <c r="E866" s="8">
        <v>205.67</v>
      </c>
      <c r="F866" s="8">
        <v>205.67</v>
      </c>
      <c r="G866" s="8">
        <v>205.67</v>
      </c>
      <c r="H866" s="8">
        <v>205.67</v>
      </c>
      <c r="I866" s="8">
        <v>205.67</v>
      </c>
      <c r="J866" s="8">
        <v>205.67</v>
      </c>
      <c r="K866" s="8">
        <v>205.67</v>
      </c>
      <c r="L866" s="8">
        <v>205.67</v>
      </c>
      <c r="M866" s="8">
        <v>205.67</v>
      </c>
      <c r="N866" s="8">
        <f t="shared" si="81"/>
        <v>2056.7000000000003</v>
      </c>
      <c r="O866" s="8">
        <f t="shared" si="82"/>
        <v>2879.2999999999997</v>
      </c>
      <c r="P866" s="9">
        <f t="shared" si="83"/>
        <v>0.4166734197730957</v>
      </c>
      <c r="Q866" s="8">
        <f t="shared" si="84"/>
        <v>4113.333333333333</v>
      </c>
      <c r="R866" s="8">
        <f t="shared" si="85"/>
        <v>-2056.6333333333328</v>
      </c>
    </row>
    <row r="867" spans="1:18" ht="12.75">
      <c r="A867" s="7">
        <v>45760</v>
      </c>
      <c r="B867" t="s">
        <v>862</v>
      </c>
      <c r="C867" s="8">
        <v>16166</v>
      </c>
      <c r="D867" s="8">
        <v>0</v>
      </c>
      <c r="E867" s="8">
        <v>1900</v>
      </c>
      <c r="F867" s="8">
        <v>0</v>
      </c>
      <c r="G867" s="8">
        <v>0</v>
      </c>
      <c r="H867" s="8">
        <v>0</v>
      </c>
      <c r="I867" s="8">
        <v>1750</v>
      </c>
      <c r="J867" s="8">
        <v>0</v>
      </c>
      <c r="K867" s="8">
        <v>2000</v>
      </c>
      <c r="L867" s="8">
        <v>0</v>
      </c>
      <c r="M867" s="8">
        <v>1500</v>
      </c>
      <c r="N867" s="8">
        <f t="shared" si="81"/>
        <v>7150</v>
      </c>
      <c r="O867" s="8">
        <f t="shared" si="82"/>
        <v>9016</v>
      </c>
      <c r="P867" s="9">
        <f t="shared" si="83"/>
        <v>0.44228627984659163</v>
      </c>
      <c r="Q867" s="8">
        <f t="shared" si="84"/>
        <v>13471.666666666668</v>
      </c>
      <c r="R867" s="8">
        <f t="shared" si="85"/>
        <v>-6321.666666666668</v>
      </c>
    </row>
    <row r="868" spans="1:18" ht="12.75">
      <c r="A868" s="7">
        <v>45568</v>
      </c>
      <c r="B868" t="s">
        <v>863</v>
      </c>
      <c r="C868" s="8">
        <v>657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  <c r="I868" s="8">
        <v>0</v>
      </c>
      <c r="J868" s="8">
        <v>0</v>
      </c>
      <c r="K868" s="8">
        <v>0</v>
      </c>
      <c r="L868" s="8">
        <v>0</v>
      </c>
      <c r="M868" s="8">
        <v>0</v>
      </c>
      <c r="N868" s="8">
        <f t="shared" si="81"/>
        <v>0</v>
      </c>
      <c r="O868" s="8">
        <f t="shared" si="82"/>
        <v>657</v>
      </c>
      <c r="P868" s="9">
        <f t="shared" si="83"/>
        <v>0</v>
      </c>
      <c r="Q868" s="8">
        <f t="shared" si="84"/>
        <v>547.5</v>
      </c>
      <c r="R868" s="8">
        <f t="shared" si="85"/>
        <v>-547.5</v>
      </c>
    </row>
    <row r="869" spans="1:18" ht="12.75">
      <c r="A869" s="7">
        <v>45206</v>
      </c>
      <c r="B869" t="s">
        <v>864</v>
      </c>
      <c r="C869" s="8">
        <v>1502</v>
      </c>
      <c r="D869" s="8">
        <v>0</v>
      </c>
      <c r="E869" s="8">
        <v>0</v>
      </c>
      <c r="F869" s="8">
        <v>501</v>
      </c>
      <c r="G869" s="8">
        <v>0</v>
      </c>
      <c r="H869" s="8">
        <v>0</v>
      </c>
      <c r="I869" s="8">
        <v>0</v>
      </c>
      <c r="J869" s="8">
        <v>501</v>
      </c>
      <c r="K869" s="8">
        <v>0</v>
      </c>
      <c r="L869" s="8">
        <v>0</v>
      </c>
      <c r="M869" s="8">
        <v>0</v>
      </c>
      <c r="N869" s="8">
        <f t="shared" si="81"/>
        <v>1002</v>
      </c>
      <c r="O869" s="8">
        <f t="shared" si="82"/>
        <v>500</v>
      </c>
      <c r="P869" s="9">
        <f t="shared" si="83"/>
        <v>0.6671105193075899</v>
      </c>
      <c r="Q869" s="8">
        <f t="shared" si="84"/>
        <v>1251.6666666666667</v>
      </c>
      <c r="R869" s="8">
        <f t="shared" si="85"/>
        <v>-249.66666666666674</v>
      </c>
    </row>
    <row r="870" spans="1:18" ht="12.75">
      <c r="A870" s="7">
        <v>45209</v>
      </c>
      <c r="B870" t="s">
        <v>865</v>
      </c>
      <c r="C870" s="8">
        <v>3422</v>
      </c>
      <c r="D870" s="8">
        <v>286</v>
      </c>
      <c r="E870" s="8">
        <v>286</v>
      </c>
      <c r="F870" s="8">
        <v>286</v>
      </c>
      <c r="G870" s="8">
        <v>286</v>
      </c>
      <c r="H870" s="8">
        <v>286</v>
      </c>
      <c r="I870" s="8">
        <v>286</v>
      </c>
      <c r="J870" s="8">
        <v>286</v>
      </c>
      <c r="K870" s="8">
        <v>286</v>
      </c>
      <c r="L870" s="8">
        <v>286</v>
      </c>
      <c r="M870" s="8">
        <v>286</v>
      </c>
      <c r="N870" s="8">
        <f t="shared" si="81"/>
        <v>2860</v>
      </c>
      <c r="O870" s="8">
        <f t="shared" si="82"/>
        <v>562</v>
      </c>
      <c r="P870" s="9">
        <f t="shared" si="83"/>
        <v>0.8357685563997662</v>
      </c>
      <c r="Q870" s="8">
        <f t="shared" si="84"/>
        <v>2851.666666666667</v>
      </c>
      <c r="R870" s="8">
        <f t="shared" si="85"/>
        <v>8.33333333333303</v>
      </c>
    </row>
    <row r="871" spans="1:18" ht="12.75">
      <c r="A871" s="7">
        <v>45839</v>
      </c>
      <c r="B871" t="s">
        <v>866</v>
      </c>
      <c r="C871" s="8">
        <v>864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  <c r="I871" s="8">
        <v>0</v>
      </c>
      <c r="J871" s="8">
        <v>0</v>
      </c>
      <c r="K871" s="8">
        <v>0</v>
      </c>
      <c r="L871" s="8">
        <v>0</v>
      </c>
      <c r="M871" s="8">
        <v>0</v>
      </c>
      <c r="N871" s="8">
        <f t="shared" si="81"/>
        <v>0</v>
      </c>
      <c r="O871" s="8">
        <f t="shared" si="82"/>
        <v>864</v>
      </c>
      <c r="P871" s="9">
        <f t="shared" si="83"/>
        <v>0</v>
      </c>
      <c r="Q871" s="8">
        <f t="shared" si="84"/>
        <v>720</v>
      </c>
      <c r="R871" s="8">
        <f t="shared" si="85"/>
        <v>-720</v>
      </c>
    </row>
    <row r="872" spans="3:18" ht="12.75"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9"/>
      <c r="Q872" s="8"/>
      <c r="R872" s="8"/>
    </row>
    <row r="873" spans="1:18" ht="12.75">
      <c r="A873" s="7">
        <f>+COUNTA(A727:A872)</f>
        <v>145</v>
      </c>
      <c r="B873" t="s">
        <v>721</v>
      </c>
      <c r="C873" s="8">
        <f>SUM(C727:C872)</f>
        <v>1563048</v>
      </c>
      <c r="D873" s="8">
        <f aca="true" t="shared" si="86" ref="D873:R873">SUM(D727:D872)</f>
        <v>63461.96000000001</v>
      </c>
      <c r="E873" s="8">
        <f t="shared" si="86"/>
        <v>125187.48000000003</v>
      </c>
      <c r="F873" s="8">
        <f t="shared" si="86"/>
        <v>118986.73000000003</v>
      </c>
      <c r="G873" s="8">
        <f t="shared" si="86"/>
        <v>116358.92000000001</v>
      </c>
      <c r="H873" s="8">
        <f t="shared" si="86"/>
        <v>96104.87</v>
      </c>
      <c r="I873" s="8">
        <f t="shared" si="86"/>
        <v>92771.78000000003</v>
      </c>
      <c r="J873" s="8">
        <f t="shared" si="86"/>
        <v>120244.59000000001</v>
      </c>
      <c r="K873" s="8">
        <f t="shared" si="86"/>
        <v>120817.42000000001</v>
      </c>
      <c r="L873" s="8">
        <f t="shared" si="86"/>
        <v>91355.32</v>
      </c>
      <c r="M873" s="8">
        <f t="shared" si="86"/>
        <v>112384.37000000002</v>
      </c>
      <c r="N873" s="8">
        <f t="shared" si="86"/>
        <v>1057673.44</v>
      </c>
      <c r="O873" s="8">
        <f t="shared" si="86"/>
        <v>505374.56</v>
      </c>
      <c r="P873" s="9">
        <f>+N873/C873</f>
        <v>0.6766736786074388</v>
      </c>
      <c r="Q873" s="8">
        <f t="shared" si="86"/>
        <v>1302540</v>
      </c>
      <c r="R873" s="8">
        <f t="shared" si="86"/>
        <v>-244866.56</v>
      </c>
    </row>
    <row r="874" spans="3:18" ht="12.75"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9"/>
      <c r="Q874" s="8"/>
      <c r="R874" s="8"/>
    </row>
    <row r="875" spans="1:18" ht="12.75">
      <c r="A875" s="6" t="s">
        <v>867</v>
      </c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9"/>
      <c r="Q875" s="8"/>
      <c r="R875" s="8"/>
    </row>
    <row r="876" spans="1:18" ht="12.75">
      <c r="A876" s="7">
        <v>50101</v>
      </c>
      <c r="B876" t="s">
        <v>868</v>
      </c>
      <c r="C876" s="8">
        <v>5954</v>
      </c>
      <c r="D876" s="8">
        <v>496.15999999999997</v>
      </c>
      <c r="E876" s="8">
        <v>396.15999999999997</v>
      </c>
      <c r="F876" s="8">
        <v>521.16</v>
      </c>
      <c r="G876" s="8">
        <v>496.15999999999997</v>
      </c>
      <c r="H876" s="8">
        <v>496.15999999999997</v>
      </c>
      <c r="I876" s="8">
        <v>496.15999999999997</v>
      </c>
      <c r="J876" s="8">
        <v>496.15999999999997</v>
      </c>
      <c r="K876" s="8">
        <v>496.15999999999997</v>
      </c>
      <c r="L876" s="8">
        <v>496.15999999999997</v>
      </c>
      <c r="M876" s="8">
        <v>496.15999999999997</v>
      </c>
      <c r="N876" s="8">
        <f aca="true" t="shared" si="87" ref="N876:N939">SUM(D876:M876)</f>
        <v>4886.599999999999</v>
      </c>
      <c r="O876" s="8">
        <f aca="true" t="shared" si="88" ref="O876:O939">+C876-N876</f>
        <v>1067.4000000000005</v>
      </c>
      <c r="P876" s="9">
        <f aca="true" t="shared" si="89" ref="P876:P939">+N876/C876</f>
        <v>0.82072556264696</v>
      </c>
      <c r="Q876" s="8">
        <f aca="true" t="shared" si="90" ref="Q876:Q939">+C876/12*10</f>
        <v>4961.666666666667</v>
      </c>
      <c r="R876" s="8">
        <f aca="true" t="shared" si="91" ref="R876:R939">+N876-Q876</f>
        <v>-75.06666666666752</v>
      </c>
    </row>
    <row r="877" spans="1:18" ht="12.75">
      <c r="A877" s="7">
        <v>50121</v>
      </c>
      <c r="B877" t="s">
        <v>869</v>
      </c>
      <c r="C877" s="8">
        <v>5041</v>
      </c>
      <c r="D877" s="8">
        <v>420.08</v>
      </c>
      <c r="E877" s="8">
        <v>420.08</v>
      </c>
      <c r="F877" s="8">
        <v>420.08</v>
      </c>
      <c r="G877" s="8">
        <v>420.08</v>
      </c>
      <c r="H877" s="8">
        <v>420.08</v>
      </c>
      <c r="I877" s="8">
        <v>420.08</v>
      </c>
      <c r="J877" s="8">
        <v>420.08</v>
      </c>
      <c r="K877" s="8">
        <v>420.08</v>
      </c>
      <c r="L877" s="8">
        <v>420.08</v>
      </c>
      <c r="M877" s="8">
        <v>420.08</v>
      </c>
      <c r="N877" s="8">
        <f t="shared" si="87"/>
        <v>4200.8</v>
      </c>
      <c r="O877" s="8">
        <f t="shared" si="88"/>
        <v>840.1999999999998</v>
      </c>
      <c r="P877" s="9">
        <f t="shared" si="89"/>
        <v>0.8333267208887126</v>
      </c>
      <c r="Q877" s="8">
        <f t="shared" si="90"/>
        <v>4200.833333333333</v>
      </c>
      <c r="R877" s="8">
        <f t="shared" si="91"/>
        <v>-0.03333333333284827</v>
      </c>
    </row>
    <row r="878" spans="1:18" ht="12.75">
      <c r="A878" s="7">
        <v>50161</v>
      </c>
      <c r="B878" t="s">
        <v>870</v>
      </c>
      <c r="C878" s="8">
        <v>14931</v>
      </c>
      <c r="D878" s="8">
        <v>0</v>
      </c>
      <c r="E878" s="8">
        <v>1357.37</v>
      </c>
      <c r="F878" s="8">
        <v>1357.37</v>
      </c>
      <c r="G878" s="8">
        <v>1357.37</v>
      </c>
      <c r="H878" s="8">
        <v>1357.37</v>
      </c>
      <c r="I878" s="8">
        <v>1357.37</v>
      </c>
      <c r="J878" s="8">
        <v>1357.37</v>
      </c>
      <c r="K878" s="8">
        <v>1357.37</v>
      </c>
      <c r="L878" s="8">
        <v>0</v>
      </c>
      <c r="M878" s="8">
        <v>2714.74</v>
      </c>
      <c r="N878" s="8">
        <f t="shared" si="87"/>
        <v>12216.33</v>
      </c>
      <c r="O878" s="8">
        <f t="shared" si="88"/>
        <v>2714.67</v>
      </c>
      <c r="P878" s="9">
        <f t="shared" si="89"/>
        <v>0.8181856540084388</v>
      </c>
      <c r="Q878" s="8">
        <f t="shared" si="90"/>
        <v>12442.5</v>
      </c>
      <c r="R878" s="8">
        <f t="shared" si="91"/>
        <v>-226.17000000000007</v>
      </c>
    </row>
    <row r="879" spans="1:18" ht="12.75">
      <c r="A879" s="7">
        <v>50131</v>
      </c>
      <c r="B879" t="s">
        <v>871</v>
      </c>
      <c r="C879" s="8">
        <v>5465</v>
      </c>
      <c r="D879" s="8">
        <v>0</v>
      </c>
      <c r="E879" s="8">
        <v>0</v>
      </c>
      <c r="F879" s="8">
        <v>1365</v>
      </c>
      <c r="G879" s="8">
        <v>0</v>
      </c>
      <c r="H879" s="8">
        <v>0</v>
      </c>
      <c r="I879" s="8">
        <v>1365</v>
      </c>
      <c r="J879" s="8">
        <v>0</v>
      </c>
      <c r="K879" s="8">
        <v>0</v>
      </c>
      <c r="L879" s="8">
        <v>1365</v>
      </c>
      <c r="M879" s="8">
        <v>0</v>
      </c>
      <c r="N879" s="8">
        <f t="shared" si="87"/>
        <v>4095</v>
      </c>
      <c r="O879" s="8">
        <f t="shared" si="88"/>
        <v>1370</v>
      </c>
      <c r="P879" s="9">
        <f t="shared" si="89"/>
        <v>0.7493138151875571</v>
      </c>
      <c r="Q879" s="8">
        <f t="shared" si="90"/>
        <v>4554.166666666667</v>
      </c>
      <c r="R879" s="8">
        <f t="shared" si="91"/>
        <v>-459.16666666666697</v>
      </c>
    </row>
    <row r="880" spans="1:18" ht="12.75">
      <c r="A880" s="7">
        <v>50401</v>
      </c>
      <c r="B880" t="s">
        <v>872</v>
      </c>
      <c r="C880" s="8">
        <v>4442</v>
      </c>
      <c r="D880" s="8">
        <v>370.16999999999996</v>
      </c>
      <c r="E880" s="8">
        <v>370.16999999999996</v>
      </c>
      <c r="F880" s="8">
        <v>0</v>
      </c>
      <c r="G880" s="8">
        <v>740.3399999999999</v>
      </c>
      <c r="H880" s="8">
        <v>370.16999999999996</v>
      </c>
      <c r="I880" s="8">
        <v>370.16999999999996</v>
      </c>
      <c r="J880" s="8">
        <v>370.16999999999996</v>
      </c>
      <c r="K880" s="8">
        <v>370.16999999999996</v>
      </c>
      <c r="L880" s="8">
        <v>370.16999999999996</v>
      </c>
      <c r="M880" s="8">
        <v>370.16999999999996</v>
      </c>
      <c r="N880" s="8">
        <f t="shared" si="87"/>
        <v>3701.7000000000003</v>
      </c>
      <c r="O880" s="8">
        <f t="shared" si="88"/>
        <v>740.2999999999997</v>
      </c>
      <c r="P880" s="9">
        <f t="shared" si="89"/>
        <v>0.8333408374606034</v>
      </c>
      <c r="Q880" s="8">
        <f t="shared" si="90"/>
        <v>3701.666666666667</v>
      </c>
      <c r="R880" s="8">
        <f t="shared" si="91"/>
        <v>0.03333333333330302</v>
      </c>
    </row>
    <row r="881" spans="1:18" ht="12.75">
      <c r="A881" s="7">
        <v>50111</v>
      </c>
      <c r="B881" t="s">
        <v>873</v>
      </c>
      <c r="C881" s="8">
        <v>8885</v>
      </c>
      <c r="D881" s="8">
        <v>740.42</v>
      </c>
      <c r="E881" s="8">
        <v>740.42</v>
      </c>
      <c r="F881" s="8">
        <v>740.42</v>
      </c>
      <c r="G881" s="8">
        <v>740.42</v>
      </c>
      <c r="H881" s="8">
        <v>740.42</v>
      </c>
      <c r="I881" s="8">
        <v>740.4200000000001</v>
      </c>
      <c r="J881" s="8">
        <v>740.42</v>
      </c>
      <c r="K881" s="8">
        <v>740.42</v>
      </c>
      <c r="L881" s="8">
        <v>740.42</v>
      </c>
      <c r="M881" s="8">
        <v>740.42</v>
      </c>
      <c r="N881" s="8">
        <f t="shared" si="87"/>
        <v>7404.200000000001</v>
      </c>
      <c r="O881" s="8">
        <f t="shared" si="88"/>
        <v>1480.7999999999993</v>
      </c>
      <c r="P881" s="9">
        <f t="shared" si="89"/>
        <v>0.8333370849746765</v>
      </c>
      <c r="Q881" s="8">
        <f t="shared" si="90"/>
        <v>7404.166666666666</v>
      </c>
      <c r="R881" s="8">
        <f t="shared" si="91"/>
        <v>0.03333333333466726</v>
      </c>
    </row>
    <row r="882" spans="1:18" ht="12.75">
      <c r="A882" s="7">
        <v>50123</v>
      </c>
      <c r="B882" t="s">
        <v>874</v>
      </c>
      <c r="C882" s="8">
        <v>6656</v>
      </c>
      <c r="D882" s="8">
        <v>554.6700000000001</v>
      </c>
      <c r="E882" s="8">
        <v>554.6700000000001</v>
      </c>
      <c r="F882" s="8">
        <v>554.6700000000001</v>
      </c>
      <c r="G882" s="8">
        <v>554.6700000000001</v>
      </c>
      <c r="H882" s="8">
        <v>554.6700000000001</v>
      </c>
      <c r="I882" s="8">
        <v>554.6700000000001</v>
      </c>
      <c r="J882" s="8">
        <v>554.6700000000001</v>
      </c>
      <c r="K882" s="8">
        <v>554.6700000000001</v>
      </c>
      <c r="L882" s="8">
        <v>554.6700000000001</v>
      </c>
      <c r="M882" s="8">
        <v>554.6700000000001</v>
      </c>
      <c r="N882" s="8">
        <f t="shared" si="87"/>
        <v>5546.700000000001</v>
      </c>
      <c r="O882" s="8">
        <f t="shared" si="88"/>
        <v>1109.2999999999993</v>
      </c>
      <c r="P882" s="9">
        <f t="shared" si="89"/>
        <v>0.8333383413461539</v>
      </c>
      <c r="Q882" s="8">
        <f t="shared" si="90"/>
        <v>5546.666666666666</v>
      </c>
      <c r="R882" s="8">
        <f t="shared" si="91"/>
        <v>0.03333333333466726</v>
      </c>
    </row>
    <row r="883" spans="1:18" ht="12.75">
      <c r="A883" s="7">
        <v>50132</v>
      </c>
      <c r="B883" t="s">
        <v>875</v>
      </c>
      <c r="C883" s="8">
        <v>4406</v>
      </c>
      <c r="D883" s="8">
        <v>0</v>
      </c>
      <c r="E883" s="8">
        <v>0</v>
      </c>
      <c r="F883" s="8">
        <v>1101</v>
      </c>
      <c r="G883" s="8">
        <v>0</v>
      </c>
      <c r="H883" s="8">
        <v>0</v>
      </c>
      <c r="I883" s="8">
        <v>1101</v>
      </c>
      <c r="J883" s="8">
        <v>0</v>
      </c>
      <c r="K883" s="8">
        <v>0</v>
      </c>
      <c r="L883" s="8">
        <v>1101</v>
      </c>
      <c r="M883" s="8">
        <v>0</v>
      </c>
      <c r="N883" s="8">
        <f t="shared" si="87"/>
        <v>3303</v>
      </c>
      <c r="O883" s="8">
        <f t="shared" si="88"/>
        <v>1103</v>
      </c>
      <c r="P883" s="9">
        <f t="shared" si="89"/>
        <v>0.7496595551520654</v>
      </c>
      <c r="Q883" s="8">
        <f t="shared" si="90"/>
        <v>3671.666666666667</v>
      </c>
      <c r="R883" s="8">
        <f t="shared" si="91"/>
        <v>-368.66666666666697</v>
      </c>
    </row>
    <row r="884" spans="1:18" ht="12.75">
      <c r="A884" s="7">
        <v>50403</v>
      </c>
      <c r="B884" t="s">
        <v>876</v>
      </c>
      <c r="C884" s="8">
        <v>7951</v>
      </c>
      <c r="D884" s="8">
        <v>1325.16</v>
      </c>
      <c r="E884" s="8">
        <v>0</v>
      </c>
      <c r="F884" s="8">
        <v>0</v>
      </c>
      <c r="G884" s="8">
        <v>2650.32</v>
      </c>
      <c r="H884" s="8">
        <v>0</v>
      </c>
      <c r="I884" s="8">
        <v>1325.16</v>
      </c>
      <c r="J884" s="8">
        <v>0</v>
      </c>
      <c r="K884" s="8">
        <v>1325.16</v>
      </c>
      <c r="L884" s="8">
        <v>0</v>
      </c>
      <c r="M884" s="8">
        <v>1325.16</v>
      </c>
      <c r="N884" s="8">
        <f t="shared" si="87"/>
        <v>7950.96</v>
      </c>
      <c r="O884" s="8">
        <f t="shared" si="88"/>
        <v>0.03999999999996362</v>
      </c>
      <c r="P884" s="9">
        <f t="shared" si="89"/>
        <v>0.9999949691862658</v>
      </c>
      <c r="Q884" s="8">
        <f t="shared" si="90"/>
        <v>6625.833333333334</v>
      </c>
      <c r="R884" s="8">
        <f t="shared" si="91"/>
        <v>1325.126666666666</v>
      </c>
    </row>
    <row r="885" spans="1:18" ht="12.75">
      <c r="A885" s="7">
        <v>50404</v>
      </c>
      <c r="B885" t="s">
        <v>877</v>
      </c>
      <c r="C885" s="8">
        <v>2171</v>
      </c>
      <c r="D885" s="8">
        <v>0</v>
      </c>
      <c r="E885" s="8">
        <v>0</v>
      </c>
      <c r="F885" s="8">
        <v>0</v>
      </c>
      <c r="G885" s="8">
        <v>400</v>
      </c>
      <c r="H885" s="8">
        <v>0</v>
      </c>
      <c r="I885" s="8">
        <v>0</v>
      </c>
      <c r="J885" s="8">
        <v>500</v>
      </c>
      <c r="K885" s="8">
        <v>0</v>
      </c>
      <c r="L885" s="8">
        <v>500</v>
      </c>
      <c r="M885" s="8">
        <v>400</v>
      </c>
      <c r="N885" s="8">
        <f t="shared" si="87"/>
        <v>1800</v>
      </c>
      <c r="O885" s="8">
        <f t="shared" si="88"/>
        <v>371</v>
      </c>
      <c r="P885" s="9">
        <f t="shared" si="89"/>
        <v>0.8291110087517273</v>
      </c>
      <c r="Q885" s="8">
        <f t="shared" si="90"/>
        <v>1809.1666666666665</v>
      </c>
      <c r="R885" s="8">
        <f t="shared" si="91"/>
        <v>-9.166666666666515</v>
      </c>
    </row>
    <row r="886" spans="1:18" ht="12.75">
      <c r="A886" s="7">
        <v>50281</v>
      </c>
      <c r="B886" t="s">
        <v>878</v>
      </c>
      <c r="C886" s="8">
        <v>4878</v>
      </c>
      <c r="D886" s="8">
        <v>0</v>
      </c>
      <c r="E886" s="8">
        <v>0</v>
      </c>
      <c r="F886" s="8">
        <v>1000</v>
      </c>
      <c r="G886" s="8">
        <v>0</v>
      </c>
      <c r="H886" s="8">
        <v>1000</v>
      </c>
      <c r="I886" s="8">
        <v>0</v>
      </c>
      <c r="J886" s="8">
        <v>0</v>
      </c>
      <c r="K886" s="8">
        <v>1000</v>
      </c>
      <c r="L886" s="8">
        <v>0</v>
      </c>
      <c r="M886" s="8">
        <v>1000</v>
      </c>
      <c r="N886" s="8">
        <f t="shared" si="87"/>
        <v>4000</v>
      </c>
      <c r="O886" s="8">
        <f t="shared" si="88"/>
        <v>878</v>
      </c>
      <c r="P886" s="9">
        <f t="shared" si="89"/>
        <v>0.8200082000820008</v>
      </c>
      <c r="Q886" s="8">
        <f t="shared" si="90"/>
        <v>4065</v>
      </c>
      <c r="R886" s="8">
        <f t="shared" si="91"/>
        <v>-65</v>
      </c>
    </row>
    <row r="887" spans="1:18" ht="12.75">
      <c r="A887" s="7">
        <v>50102</v>
      </c>
      <c r="B887" t="s">
        <v>879</v>
      </c>
      <c r="C887" s="8">
        <v>3862</v>
      </c>
      <c r="D887" s="8">
        <v>321.84000000000003</v>
      </c>
      <c r="E887" s="8">
        <v>321.84000000000003</v>
      </c>
      <c r="F887" s="8">
        <v>346.84</v>
      </c>
      <c r="G887" s="8">
        <v>321.84000000000003</v>
      </c>
      <c r="H887" s="8">
        <v>321.84000000000003</v>
      </c>
      <c r="I887" s="8">
        <v>321.84000000000003</v>
      </c>
      <c r="J887" s="8">
        <v>321.84000000000003</v>
      </c>
      <c r="K887" s="8">
        <v>321.84000000000003</v>
      </c>
      <c r="L887" s="8">
        <v>321.84000000000003</v>
      </c>
      <c r="M887" s="8">
        <v>321.84000000000003</v>
      </c>
      <c r="N887" s="8">
        <f t="shared" si="87"/>
        <v>3243.400000000001</v>
      </c>
      <c r="O887" s="8">
        <f t="shared" si="88"/>
        <v>618.599999999999</v>
      </c>
      <c r="P887" s="9">
        <f t="shared" si="89"/>
        <v>0.83982392542724</v>
      </c>
      <c r="Q887" s="8">
        <f t="shared" si="90"/>
        <v>3218.333333333333</v>
      </c>
      <c r="R887" s="8">
        <f t="shared" si="91"/>
        <v>25.06666666666797</v>
      </c>
    </row>
    <row r="888" spans="1:18" ht="12.75">
      <c r="A888" s="7">
        <v>50126</v>
      </c>
      <c r="B888" t="s">
        <v>880</v>
      </c>
      <c r="C888" s="8">
        <v>4056</v>
      </c>
      <c r="D888" s="8">
        <v>338</v>
      </c>
      <c r="E888" s="8">
        <v>338</v>
      </c>
      <c r="F888" s="8">
        <v>338</v>
      </c>
      <c r="G888" s="8">
        <v>338</v>
      </c>
      <c r="H888" s="8">
        <v>338</v>
      </c>
      <c r="I888" s="8">
        <v>338</v>
      </c>
      <c r="J888" s="8">
        <v>338</v>
      </c>
      <c r="K888" s="8">
        <v>338</v>
      </c>
      <c r="L888" s="8">
        <v>338</v>
      </c>
      <c r="M888" s="8">
        <v>338</v>
      </c>
      <c r="N888" s="8">
        <f t="shared" si="87"/>
        <v>3380</v>
      </c>
      <c r="O888" s="8">
        <f t="shared" si="88"/>
        <v>676</v>
      </c>
      <c r="P888" s="9">
        <f t="shared" si="89"/>
        <v>0.8333333333333334</v>
      </c>
      <c r="Q888" s="8">
        <f t="shared" si="90"/>
        <v>3380</v>
      </c>
      <c r="R888" s="8">
        <f t="shared" si="91"/>
        <v>0</v>
      </c>
    </row>
    <row r="889" spans="1:18" ht="12.75">
      <c r="A889" s="7">
        <v>50171</v>
      </c>
      <c r="B889" t="s">
        <v>881</v>
      </c>
      <c r="C889" s="8">
        <v>3045</v>
      </c>
      <c r="D889" s="8">
        <v>0</v>
      </c>
      <c r="E889" s="8">
        <v>0</v>
      </c>
      <c r="F889" s="8">
        <v>0</v>
      </c>
      <c r="G889" s="8">
        <v>1522.5</v>
      </c>
      <c r="H889" s="8">
        <v>0</v>
      </c>
      <c r="I889" s="8">
        <v>0</v>
      </c>
      <c r="J889" s="8">
        <v>0</v>
      </c>
      <c r="K889" s="8">
        <v>0</v>
      </c>
      <c r="L889" s="8">
        <v>1522.5</v>
      </c>
      <c r="M889" s="8">
        <v>0</v>
      </c>
      <c r="N889" s="8">
        <f t="shared" si="87"/>
        <v>3045</v>
      </c>
      <c r="O889" s="8">
        <f t="shared" si="88"/>
        <v>0</v>
      </c>
      <c r="P889" s="9">
        <f t="shared" si="89"/>
        <v>1</v>
      </c>
      <c r="Q889" s="8">
        <f t="shared" si="90"/>
        <v>2537.5</v>
      </c>
      <c r="R889" s="8">
        <f t="shared" si="91"/>
        <v>507.5</v>
      </c>
    </row>
    <row r="890" spans="1:18" ht="12.75">
      <c r="A890" s="7">
        <v>50301</v>
      </c>
      <c r="B890" t="s">
        <v>882</v>
      </c>
      <c r="C890" s="8">
        <v>2809</v>
      </c>
      <c r="D890" s="8">
        <v>234.08999999999997</v>
      </c>
      <c r="E890" s="8">
        <v>234.08999999999997</v>
      </c>
      <c r="F890" s="8">
        <v>234.08999999999997</v>
      </c>
      <c r="G890" s="8">
        <v>234.08999999999997</v>
      </c>
      <c r="H890" s="8">
        <v>234.08999999999997</v>
      </c>
      <c r="I890" s="8">
        <v>234.08999999999997</v>
      </c>
      <c r="J890" s="8">
        <v>234.08999999999997</v>
      </c>
      <c r="K890" s="8">
        <v>234.08999999999997</v>
      </c>
      <c r="L890" s="8">
        <v>0</v>
      </c>
      <c r="M890" s="8">
        <v>0</v>
      </c>
      <c r="N890" s="8">
        <f t="shared" si="87"/>
        <v>1872.7199999999996</v>
      </c>
      <c r="O890" s="8">
        <f t="shared" si="88"/>
        <v>936.2800000000004</v>
      </c>
      <c r="P890" s="9">
        <f t="shared" si="89"/>
        <v>0.6666856532573868</v>
      </c>
      <c r="Q890" s="8">
        <f t="shared" si="90"/>
        <v>2340.8333333333335</v>
      </c>
      <c r="R890" s="8">
        <f t="shared" si="91"/>
        <v>-468.1133333333339</v>
      </c>
    </row>
    <row r="891" spans="1:18" ht="12.75">
      <c r="A891" s="7">
        <v>50271</v>
      </c>
      <c r="B891" t="s">
        <v>883</v>
      </c>
      <c r="C891" s="8">
        <v>4893</v>
      </c>
      <c r="D891" s="8">
        <v>407.74999999999994</v>
      </c>
      <c r="E891" s="8">
        <v>407.74999999999994</v>
      </c>
      <c r="F891" s="8">
        <v>407.74999999999994</v>
      </c>
      <c r="G891" s="8">
        <v>407.74999999999994</v>
      </c>
      <c r="H891" s="8">
        <v>407.74</v>
      </c>
      <c r="I891" s="8">
        <v>407.74</v>
      </c>
      <c r="J891" s="8">
        <v>407.74</v>
      </c>
      <c r="K891" s="8">
        <v>1580.66</v>
      </c>
      <c r="L891" s="8">
        <v>0</v>
      </c>
      <c r="M891" s="8">
        <v>458.12</v>
      </c>
      <c r="N891" s="8">
        <f t="shared" si="87"/>
        <v>4892.999999999999</v>
      </c>
      <c r="O891" s="8">
        <f t="shared" si="88"/>
        <v>0</v>
      </c>
      <c r="P891" s="9">
        <f t="shared" si="89"/>
        <v>0.9999999999999998</v>
      </c>
      <c r="Q891" s="8">
        <f t="shared" si="90"/>
        <v>4077.5</v>
      </c>
      <c r="R891" s="8">
        <f t="shared" si="91"/>
        <v>815.4999999999991</v>
      </c>
    </row>
    <row r="892" spans="1:18" ht="12.75">
      <c r="A892" s="7">
        <v>50151</v>
      </c>
      <c r="B892" t="s">
        <v>884</v>
      </c>
      <c r="C892" s="8">
        <v>10685</v>
      </c>
      <c r="D892" s="8">
        <v>890.4200000000001</v>
      </c>
      <c r="E892" s="8">
        <v>890.4300000000001</v>
      </c>
      <c r="F892" s="8">
        <v>890.4100000000001</v>
      </c>
      <c r="G892" s="8">
        <v>890.4100000000001</v>
      </c>
      <c r="H892" s="8">
        <v>890.4100000000001</v>
      </c>
      <c r="I892" s="8">
        <v>890.4100000000001</v>
      </c>
      <c r="J892" s="8">
        <v>890.4100000000001</v>
      </c>
      <c r="K892" s="8">
        <v>890.4100000000001</v>
      </c>
      <c r="L892" s="8">
        <v>0</v>
      </c>
      <c r="M892" s="8">
        <v>1780.8200000000002</v>
      </c>
      <c r="N892" s="8">
        <f t="shared" si="87"/>
        <v>8904.13</v>
      </c>
      <c r="O892" s="8">
        <f t="shared" si="88"/>
        <v>1780.8700000000008</v>
      </c>
      <c r="P892" s="9">
        <f t="shared" si="89"/>
        <v>0.8333299017313991</v>
      </c>
      <c r="Q892" s="8">
        <f t="shared" si="90"/>
        <v>8904.166666666666</v>
      </c>
      <c r="R892" s="8">
        <f t="shared" si="91"/>
        <v>-0.03666666666686069</v>
      </c>
    </row>
    <row r="893" spans="1:18" ht="12.75">
      <c r="A893" s="7">
        <v>50141</v>
      </c>
      <c r="B893" t="s">
        <v>885</v>
      </c>
      <c r="C893" s="8">
        <v>2756</v>
      </c>
      <c r="D893" s="8">
        <v>0</v>
      </c>
      <c r="E893" s="8">
        <v>0</v>
      </c>
      <c r="F893" s="8">
        <v>689</v>
      </c>
      <c r="G893" s="8">
        <v>0</v>
      </c>
      <c r="H893" s="8">
        <v>0</v>
      </c>
      <c r="I893" s="8">
        <v>689</v>
      </c>
      <c r="J893" s="8">
        <v>0</v>
      </c>
      <c r="K893" s="8">
        <v>0</v>
      </c>
      <c r="L893" s="8">
        <v>689</v>
      </c>
      <c r="M893" s="8">
        <v>0</v>
      </c>
      <c r="N893" s="8">
        <f t="shared" si="87"/>
        <v>2067</v>
      </c>
      <c r="O893" s="8">
        <f t="shared" si="88"/>
        <v>689</v>
      </c>
      <c r="P893" s="9">
        <f t="shared" si="89"/>
        <v>0.75</v>
      </c>
      <c r="Q893" s="8">
        <f t="shared" si="90"/>
        <v>2296.6666666666665</v>
      </c>
      <c r="R893" s="8">
        <f t="shared" si="91"/>
        <v>-229.66666666666652</v>
      </c>
    </row>
    <row r="894" spans="1:18" ht="12.75">
      <c r="A894" s="7">
        <v>50162</v>
      </c>
      <c r="B894" t="s">
        <v>886</v>
      </c>
      <c r="C894" s="8">
        <v>6201</v>
      </c>
      <c r="D894" s="8">
        <v>0</v>
      </c>
      <c r="E894" s="8">
        <v>0</v>
      </c>
      <c r="F894" s="8">
        <v>2000</v>
      </c>
      <c r="G894" s="8">
        <v>2000</v>
      </c>
      <c r="H894" s="8">
        <v>2201</v>
      </c>
      <c r="I894" s="8">
        <v>0</v>
      </c>
      <c r="J894" s="8">
        <v>0</v>
      </c>
      <c r="K894" s="8">
        <v>0</v>
      </c>
      <c r="L894" s="8">
        <v>0</v>
      </c>
      <c r="M894" s="8">
        <v>0</v>
      </c>
      <c r="N894" s="8">
        <f t="shared" si="87"/>
        <v>6201</v>
      </c>
      <c r="O894" s="8">
        <f t="shared" si="88"/>
        <v>0</v>
      </c>
      <c r="P894" s="9">
        <f t="shared" si="89"/>
        <v>1</v>
      </c>
      <c r="Q894" s="8">
        <f t="shared" si="90"/>
        <v>5167.5</v>
      </c>
      <c r="R894" s="8">
        <f t="shared" si="91"/>
        <v>1033.5</v>
      </c>
    </row>
    <row r="895" spans="1:18" ht="12.75">
      <c r="A895" s="7">
        <v>50320</v>
      </c>
      <c r="B895" t="s">
        <v>887</v>
      </c>
      <c r="C895" s="8">
        <v>21186</v>
      </c>
      <c r="D895" s="8">
        <v>0</v>
      </c>
      <c r="E895" s="8">
        <v>0</v>
      </c>
      <c r="F895" s="8">
        <v>2000</v>
      </c>
      <c r="G895" s="8">
        <v>0</v>
      </c>
      <c r="H895" s="8">
        <v>2000</v>
      </c>
      <c r="I895" s="8">
        <v>2500</v>
      </c>
      <c r="J895" s="8">
        <v>3000</v>
      </c>
      <c r="K895" s="8">
        <v>2200</v>
      </c>
      <c r="L895" s="8">
        <v>2000</v>
      </c>
      <c r="M895" s="8">
        <v>3000</v>
      </c>
      <c r="N895" s="8">
        <f t="shared" si="87"/>
        <v>16700</v>
      </c>
      <c r="O895" s="8">
        <f t="shared" si="88"/>
        <v>4486</v>
      </c>
      <c r="P895" s="9">
        <f t="shared" si="89"/>
        <v>0.7882563957330313</v>
      </c>
      <c r="Q895" s="8">
        <f t="shared" si="90"/>
        <v>17655</v>
      </c>
      <c r="R895" s="8">
        <f t="shared" si="91"/>
        <v>-955</v>
      </c>
    </row>
    <row r="896" spans="1:18" ht="12.75">
      <c r="A896" s="7">
        <v>50172</v>
      </c>
      <c r="B896" t="s">
        <v>888</v>
      </c>
      <c r="C896" s="8">
        <v>14170</v>
      </c>
      <c r="D896" s="8">
        <v>0</v>
      </c>
      <c r="E896" s="8">
        <v>2361.68</v>
      </c>
      <c r="F896" s="8">
        <v>1180.84</v>
      </c>
      <c r="G896" s="8">
        <v>1180.84</v>
      </c>
      <c r="H896" s="8">
        <v>1180.84</v>
      </c>
      <c r="I896" s="8">
        <v>1180.84</v>
      </c>
      <c r="J896" s="8">
        <v>1180.84</v>
      </c>
      <c r="K896" s="8">
        <v>1180.84</v>
      </c>
      <c r="L896" s="8">
        <v>1180.84</v>
      </c>
      <c r="M896" s="8">
        <v>1180.84</v>
      </c>
      <c r="N896" s="8">
        <f t="shared" si="87"/>
        <v>11808.4</v>
      </c>
      <c r="O896" s="8">
        <f t="shared" si="88"/>
        <v>2361.6000000000004</v>
      </c>
      <c r="P896" s="9">
        <f t="shared" si="89"/>
        <v>0.8333380381086802</v>
      </c>
      <c r="Q896" s="8">
        <f t="shared" si="90"/>
        <v>11808.333333333332</v>
      </c>
      <c r="R896" s="8">
        <f t="shared" si="91"/>
        <v>0.06666666666751553</v>
      </c>
    </row>
    <row r="897" spans="1:18" ht="12.75">
      <c r="A897" s="7">
        <v>50174</v>
      </c>
      <c r="B897" t="s">
        <v>889</v>
      </c>
      <c r="C897" s="8">
        <v>1297</v>
      </c>
      <c r="D897" s="8">
        <v>216.18</v>
      </c>
      <c r="E897" s="8">
        <v>108.09</v>
      </c>
      <c r="F897" s="8">
        <v>108.09</v>
      </c>
      <c r="G897" s="8">
        <v>108.09</v>
      </c>
      <c r="H897" s="8">
        <v>108.09</v>
      </c>
      <c r="I897" s="8">
        <v>108.09</v>
      </c>
      <c r="J897" s="8">
        <v>108.09</v>
      </c>
      <c r="K897" s="8">
        <v>216.18</v>
      </c>
      <c r="L897" s="8">
        <v>216.1</v>
      </c>
      <c r="M897" s="8">
        <v>0</v>
      </c>
      <c r="N897" s="8">
        <f t="shared" si="87"/>
        <v>1297</v>
      </c>
      <c r="O897" s="8">
        <f t="shared" si="88"/>
        <v>0</v>
      </c>
      <c r="P897" s="9">
        <f t="shared" si="89"/>
        <v>1</v>
      </c>
      <c r="Q897" s="8">
        <f t="shared" si="90"/>
        <v>1080.8333333333333</v>
      </c>
      <c r="R897" s="8">
        <f t="shared" si="91"/>
        <v>216.16666666666674</v>
      </c>
    </row>
    <row r="898" spans="1:18" ht="12.75">
      <c r="A898" s="7">
        <v>50235</v>
      </c>
      <c r="B898" t="s">
        <v>890</v>
      </c>
      <c r="C898" s="8">
        <v>2549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  <c r="I898" s="8">
        <v>0</v>
      </c>
      <c r="J898" s="8">
        <v>0</v>
      </c>
      <c r="K898" s="8">
        <v>0</v>
      </c>
      <c r="L898" s="8">
        <v>0</v>
      </c>
      <c r="M898" s="8">
        <v>0</v>
      </c>
      <c r="N898" s="8">
        <f t="shared" si="87"/>
        <v>0</v>
      </c>
      <c r="O898" s="8">
        <f t="shared" si="88"/>
        <v>2549</v>
      </c>
      <c r="P898" s="9">
        <f t="shared" si="89"/>
        <v>0</v>
      </c>
      <c r="Q898" s="8">
        <f t="shared" si="90"/>
        <v>2124.1666666666665</v>
      </c>
      <c r="R898" s="8">
        <f t="shared" si="91"/>
        <v>-2124.1666666666665</v>
      </c>
    </row>
    <row r="899" spans="1:18" ht="12.75">
      <c r="A899" s="7">
        <v>50176</v>
      </c>
      <c r="B899" t="s">
        <v>891</v>
      </c>
      <c r="C899" s="8">
        <v>3163</v>
      </c>
      <c r="D899" s="8">
        <v>0</v>
      </c>
      <c r="E899" s="8">
        <v>527.1800000000001</v>
      </c>
      <c r="F899" s="8">
        <v>263.59000000000003</v>
      </c>
      <c r="G899" s="8">
        <v>263.59000000000003</v>
      </c>
      <c r="H899" s="8">
        <v>263.59000000000003</v>
      </c>
      <c r="I899" s="8">
        <v>263.59000000000003</v>
      </c>
      <c r="J899" s="8">
        <v>263.59000000000003</v>
      </c>
      <c r="K899" s="8">
        <v>263.59000000000003</v>
      </c>
      <c r="L899" s="8">
        <v>263.59000000000003</v>
      </c>
      <c r="M899" s="8">
        <v>263.59000000000003</v>
      </c>
      <c r="N899" s="8">
        <f t="shared" si="87"/>
        <v>2635.900000000001</v>
      </c>
      <c r="O899" s="8">
        <f t="shared" si="88"/>
        <v>527.099999999999</v>
      </c>
      <c r="P899" s="9">
        <f t="shared" si="89"/>
        <v>0.8333544103699023</v>
      </c>
      <c r="Q899" s="8">
        <f t="shared" si="90"/>
        <v>2635.833333333333</v>
      </c>
      <c r="R899" s="8">
        <f t="shared" si="91"/>
        <v>0.06666666666797028</v>
      </c>
    </row>
    <row r="900" spans="1:18" ht="12.75">
      <c r="A900" s="7">
        <v>50152</v>
      </c>
      <c r="B900" t="s">
        <v>892</v>
      </c>
      <c r="C900" s="8">
        <v>8775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  <c r="I900" s="8">
        <v>0</v>
      </c>
      <c r="J900" s="8">
        <v>0</v>
      </c>
      <c r="K900" s="8">
        <v>0</v>
      </c>
      <c r="L900" s="8">
        <v>0</v>
      </c>
      <c r="M900" s="8">
        <v>0</v>
      </c>
      <c r="N900" s="8">
        <f t="shared" si="87"/>
        <v>0</v>
      </c>
      <c r="O900" s="8">
        <f t="shared" si="88"/>
        <v>8775</v>
      </c>
      <c r="P900" s="9">
        <f t="shared" si="89"/>
        <v>0</v>
      </c>
      <c r="Q900" s="8">
        <f t="shared" si="90"/>
        <v>7312.5</v>
      </c>
      <c r="R900" s="8">
        <f t="shared" si="91"/>
        <v>-7312.5</v>
      </c>
    </row>
    <row r="901" spans="1:18" ht="12.75">
      <c r="A901" s="7">
        <v>50571</v>
      </c>
      <c r="B901" t="s">
        <v>893</v>
      </c>
      <c r="C901" s="8">
        <v>9190</v>
      </c>
      <c r="D901" s="8">
        <v>0</v>
      </c>
      <c r="E901" s="8">
        <v>500</v>
      </c>
      <c r="F901" s="8">
        <v>0</v>
      </c>
      <c r="G901" s="8">
        <v>0</v>
      </c>
      <c r="H901" s="8">
        <v>0</v>
      </c>
      <c r="I901" s="8">
        <v>0</v>
      </c>
      <c r="J901" s="8">
        <v>0</v>
      </c>
      <c r="K901" s="8">
        <v>500</v>
      </c>
      <c r="L901" s="8">
        <v>0</v>
      </c>
      <c r="M901" s="8">
        <v>0</v>
      </c>
      <c r="N901" s="8">
        <f t="shared" si="87"/>
        <v>1000</v>
      </c>
      <c r="O901" s="8">
        <f t="shared" si="88"/>
        <v>8190</v>
      </c>
      <c r="P901" s="9">
        <f t="shared" si="89"/>
        <v>0.1088139281828074</v>
      </c>
      <c r="Q901" s="8">
        <f t="shared" si="90"/>
        <v>7658.333333333334</v>
      </c>
      <c r="R901" s="8">
        <f t="shared" si="91"/>
        <v>-6658.333333333334</v>
      </c>
    </row>
    <row r="902" spans="1:18" ht="12.75">
      <c r="A902" s="7">
        <v>50552</v>
      </c>
      <c r="B902" t="s">
        <v>894</v>
      </c>
      <c r="C902" s="8">
        <v>2871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  <c r="I902" s="8">
        <v>806.5</v>
      </c>
      <c r="J902" s="8">
        <v>0</v>
      </c>
      <c r="K902" s="8">
        <v>1197.5</v>
      </c>
      <c r="L902" s="8">
        <v>0</v>
      </c>
      <c r="M902" s="8">
        <v>434</v>
      </c>
      <c r="N902" s="8">
        <f t="shared" si="87"/>
        <v>2438</v>
      </c>
      <c r="O902" s="8">
        <f t="shared" si="88"/>
        <v>433</v>
      </c>
      <c r="P902" s="9">
        <f t="shared" si="89"/>
        <v>0.8491814698711251</v>
      </c>
      <c r="Q902" s="8">
        <f t="shared" si="90"/>
        <v>2392.5</v>
      </c>
      <c r="R902" s="8">
        <f t="shared" si="91"/>
        <v>45.5</v>
      </c>
    </row>
    <row r="903" spans="1:18" ht="12.75">
      <c r="A903" s="7">
        <v>50421</v>
      </c>
      <c r="B903" t="s">
        <v>895</v>
      </c>
      <c r="C903" s="8">
        <v>8270</v>
      </c>
      <c r="D903" s="8">
        <v>0</v>
      </c>
      <c r="E903" s="8">
        <v>0</v>
      </c>
      <c r="F903" s="8">
        <v>1270</v>
      </c>
      <c r="G903" s="8">
        <v>0</v>
      </c>
      <c r="H903" s="8">
        <v>0</v>
      </c>
      <c r="I903" s="8">
        <v>1500</v>
      </c>
      <c r="J903" s="8">
        <v>0</v>
      </c>
      <c r="K903" s="8">
        <v>0</v>
      </c>
      <c r="L903" s="8">
        <v>1000</v>
      </c>
      <c r="M903" s="8">
        <v>1500</v>
      </c>
      <c r="N903" s="8">
        <f t="shared" si="87"/>
        <v>5270</v>
      </c>
      <c r="O903" s="8">
        <f t="shared" si="88"/>
        <v>3000</v>
      </c>
      <c r="P903" s="9">
        <f t="shared" si="89"/>
        <v>0.6372430471584039</v>
      </c>
      <c r="Q903" s="8">
        <f t="shared" si="90"/>
        <v>6891.666666666666</v>
      </c>
      <c r="R903" s="8">
        <f t="shared" si="91"/>
        <v>-1621.666666666666</v>
      </c>
    </row>
    <row r="904" spans="1:18" ht="12.75">
      <c r="A904" s="7">
        <v>50591</v>
      </c>
      <c r="B904" t="s">
        <v>896</v>
      </c>
      <c r="C904" s="8">
        <v>5481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  <c r="I904" s="8">
        <v>0</v>
      </c>
      <c r="J904" s="8">
        <v>0</v>
      </c>
      <c r="K904" s="8">
        <v>0</v>
      </c>
      <c r="L904" s="8">
        <v>0</v>
      </c>
      <c r="M904" s="8">
        <v>0</v>
      </c>
      <c r="N904" s="8">
        <f t="shared" si="87"/>
        <v>0</v>
      </c>
      <c r="O904" s="8">
        <f t="shared" si="88"/>
        <v>5481</v>
      </c>
      <c r="P904" s="9">
        <f t="shared" si="89"/>
        <v>0</v>
      </c>
      <c r="Q904" s="8">
        <f t="shared" si="90"/>
        <v>4567.5</v>
      </c>
      <c r="R904" s="8">
        <f t="shared" si="91"/>
        <v>-4567.5</v>
      </c>
    </row>
    <row r="905" spans="1:18" ht="12.75">
      <c r="A905" s="7">
        <v>50191</v>
      </c>
      <c r="B905" t="s">
        <v>897</v>
      </c>
      <c r="C905" s="8">
        <v>7987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  <c r="I905" s="8">
        <v>0</v>
      </c>
      <c r="J905" s="8">
        <v>0</v>
      </c>
      <c r="K905" s="8">
        <v>0</v>
      </c>
      <c r="L905" s="8">
        <v>0</v>
      </c>
      <c r="M905" s="8">
        <v>7987</v>
      </c>
      <c r="N905" s="8">
        <f t="shared" si="87"/>
        <v>7987</v>
      </c>
      <c r="O905" s="8">
        <f t="shared" si="88"/>
        <v>0</v>
      </c>
      <c r="P905" s="9">
        <f t="shared" si="89"/>
        <v>1</v>
      </c>
      <c r="Q905" s="8">
        <f t="shared" si="90"/>
        <v>6655.833333333334</v>
      </c>
      <c r="R905" s="8">
        <f t="shared" si="91"/>
        <v>1331.166666666666</v>
      </c>
    </row>
    <row r="906" spans="1:18" ht="12.75">
      <c r="A906" s="7">
        <v>50143</v>
      </c>
      <c r="B906" t="s">
        <v>898</v>
      </c>
      <c r="C906" s="8">
        <v>4474</v>
      </c>
      <c r="D906" s="8">
        <v>0</v>
      </c>
      <c r="E906" s="8">
        <v>372.83000000000004</v>
      </c>
      <c r="F906" s="8">
        <v>372.83000000000004</v>
      </c>
      <c r="G906" s="8">
        <v>372.83000000000004</v>
      </c>
      <c r="H906" s="8">
        <v>745.6600000000001</v>
      </c>
      <c r="I906" s="8">
        <v>372.83000000000004</v>
      </c>
      <c r="J906" s="8">
        <v>0</v>
      </c>
      <c r="K906" s="8">
        <v>745.6600000000001</v>
      </c>
      <c r="L906" s="8">
        <v>372.83000000000004</v>
      </c>
      <c r="M906" s="8">
        <v>372.83000000000004</v>
      </c>
      <c r="N906" s="8">
        <f t="shared" si="87"/>
        <v>3728.3</v>
      </c>
      <c r="O906" s="8">
        <f t="shared" si="88"/>
        <v>745.6999999999998</v>
      </c>
      <c r="P906" s="9">
        <f t="shared" si="89"/>
        <v>0.8333258828788557</v>
      </c>
      <c r="Q906" s="8">
        <f t="shared" si="90"/>
        <v>3728.333333333333</v>
      </c>
      <c r="R906" s="8">
        <f t="shared" si="91"/>
        <v>-0.03333333333284827</v>
      </c>
    </row>
    <row r="907" spans="1:18" ht="12.75">
      <c r="A907" s="7">
        <v>50192</v>
      </c>
      <c r="B907" t="s">
        <v>899</v>
      </c>
      <c r="C907" s="8">
        <v>7354</v>
      </c>
      <c r="D907" s="8">
        <v>612.8299999999999</v>
      </c>
      <c r="E907" s="8">
        <v>612.8299999999999</v>
      </c>
      <c r="F907" s="8">
        <v>612.8299999999999</v>
      </c>
      <c r="G907" s="8">
        <v>612.8299999999999</v>
      </c>
      <c r="H907" s="8">
        <v>612.8299999999999</v>
      </c>
      <c r="I907" s="8">
        <v>612.8299999999999</v>
      </c>
      <c r="J907" s="8">
        <v>612.8299999999999</v>
      </c>
      <c r="K907" s="8">
        <v>612.8299999999999</v>
      </c>
      <c r="L907" s="8">
        <v>612.8299999999999</v>
      </c>
      <c r="M907" s="8">
        <v>612.8299999999999</v>
      </c>
      <c r="N907" s="8">
        <f t="shared" si="87"/>
        <v>6128.299999999999</v>
      </c>
      <c r="O907" s="8">
        <f t="shared" si="88"/>
        <v>1225.7000000000007</v>
      </c>
      <c r="P907" s="9">
        <f t="shared" si="89"/>
        <v>0.8333288006527059</v>
      </c>
      <c r="Q907" s="8">
        <f t="shared" si="90"/>
        <v>6128.333333333334</v>
      </c>
      <c r="R907" s="8">
        <f t="shared" si="91"/>
        <v>-0.03333333333466726</v>
      </c>
    </row>
    <row r="908" spans="1:18" ht="12.75">
      <c r="A908" s="7">
        <v>50406</v>
      </c>
      <c r="B908" t="s">
        <v>900</v>
      </c>
      <c r="C908" s="8">
        <v>43695</v>
      </c>
      <c r="D908" s="8">
        <v>0</v>
      </c>
      <c r="E908" s="8">
        <v>3641.25</v>
      </c>
      <c r="F908" s="8">
        <v>3641.25</v>
      </c>
      <c r="G908" s="8">
        <v>7282.5</v>
      </c>
      <c r="H908" s="8">
        <v>0</v>
      </c>
      <c r="I908" s="8">
        <v>3641.25</v>
      </c>
      <c r="J908" s="8">
        <v>7282.5</v>
      </c>
      <c r="K908" s="8">
        <v>0</v>
      </c>
      <c r="L908" s="8">
        <v>3641.25</v>
      </c>
      <c r="M908" s="8">
        <v>3641.25</v>
      </c>
      <c r="N908" s="8">
        <f t="shared" si="87"/>
        <v>32771.25</v>
      </c>
      <c r="O908" s="8">
        <f t="shared" si="88"/>
        <v>10923.75</v>
      </c>
      <c r="P908" s="9">
        <f t="shared" si="89"/>
        <v>0.75</v>
      </c>
      <c r="Q908" s="8">
        <f t="shared" si="90"/>
        <v>36412.5</v>
      </c>
      <c r="R908" s="8">
        <f t="shared" si="91"/>
        <v>-3641.25</v>
      </c>
    </row>
    <row r="909" spans="1:18" ht="12.75">
      <c r="A909" s="7">
        <v>50163</v>
      </c>
      <c r="B909" t="s">
        <v>901</v>
      </c>
      <c r="C909" s="8">
        <v>2475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  <c r="I909" s="8">
        <v>0</v>
      </c>
      <c r="J909" s="8">
        <v>0</v>
      </c>
      <c r="K909" s="8">
        <v>0</v>
      </c>
      <c r="L909" s="8">
        <v>0</v>
      </c>
      <c r="M909" s="8">
        <v>1237.5</v>
      </c>
      <c r="N909" s="8">
        <f t="shared" si="87"/>
        <v>1237.5</v>
      </c>
      <c r="O909" s="8">
        <f t="shared" si="88"/>
        <v>1237.5</v>
      </c>
      <c r="P909" s="9">
        <f t="shared" si="89"/>
        <v>0.5</v>
      </c>
      <c r="Q909" s="8">
        <f t="shared" si="90"/>
        <v>2062.5</v>
      </c>
      <c r="R909" s="8">
        <f t="shared" si="91"/>
        <v>-825</v>
      </c>
    </row>
    <row r="910" spans="1:18" ht="12.75">
      <c r="A910" s="7">
        <v>50112</v>
      </c>
      <c r="B910" t="s">
        <v>902</v>
      </c>
      <c r="C910" s="8">
        <v>6545</v>
      </c>
      <c r="D910" s="8">
        <v>350</v>
      </c>
      <c r="E910" s="8">
        <v>350</v>
      </c>
      <c r="F910" s="8">
        <v>350</v>
      </c>
      <c r="G910" s="8">
        <v>0</v>
      </c>
      <c r="H910" s="8">
        <v>700</v>
      </c>
      <c r="I910" s="8">
        <v>0</v>
      </c>
      <c r="J910" s="8">
        <v>350</v>
      </c>
      <c r="K910" s="8">
        <v>700</v>
      </c>
      <c r="L910" s="8">
        <v>0</v>
      </c>
      <c r="M910" s="8">
        <v>700</v>
      </c>
      <c r="N910" s="8">
        <f t="shared" si="87"/>
        <v>3500</v>
      </c>
      <c r="O910" s="8">
        <f t="shared" si="88"/>
        <v>3045</v>
      </c>
      <c r="P910" s="9">
        <f t="shared" si="89"/>
        <v>0.5347593582887701</v>
      </c>
      <c r="Q910" s="8">
        <f t="shared" si="90"/>
        <v>5454.166666666666</v>
      </c>
      <c r="R910" s="8">
        <f t="shared" si="91"/>
        <v>-1954.166666666666</v>
      </c>
    </row>
    <row r="911" spans="1:18" ht="12.75">
      <c r="A911" s="7">
        <v>50212</v>
      </c>
      <c r="B911" t="s">
        <v>903</v>
      </c>
      <c r="C911" s="8">
        <v>3562</v>
      </c>
      <c r="D911" s="8">
        <v>0</v>
      </c>
      <c r="E911" s="8">
        <v>0</v>
      </c>
      <c r="F911" s="8">
        <v>0</v>
      </c>
      <c r="G911" s="8">
        <v>3562</v>
      </c>
      <c r="H911" s="8">
        <v>0</v>
      </c>
      <c r="I911" s="8">
        <v>0</v>
      </c>
      <c r="J911" s="8">
        <v>0</v>
      </c>
      <c r="K911" s="8">
        <v>0</v>
      </c>
      <c r="L911" s="8">
        <v>0</v>
      </c>
      <c r="M911" s="8">
        <v>0</v>
      </c>
      <c r="N911" s="8">
        <f t="shared" si="87"/>
        <v>3562</v>
      </c>
      <c r="O911" s="8">
        <f t="shared" si="88"/>
        <v>0</v>
      </c>
      <c r="P911" s="9">
        <f t="shared" si="89"/>
        <v>1</v>
      </c>
      <c r="Q911" s="8">
        <f t="shared" si="90"/>
        <v>2968.333333333333</v>
      </c>
      <c r="R911" s="8">
        <f t="shared" si="91"/>
        <v>593.666666666667</v>
      </c>
    </row>
    <row r="912" spans="1:18" ht="12.75">
      <c r="A912" s="7">
        <v>50291</v>
      </c>
      <c r="B912" t="s">
        <v>904</v>
      </c>
      <c r="C912" s="8">
        <v>9188</v>
      </c>
      <c r="D912" s="8">
        <v>0</v>
      </c>
      <c r="E912" s="8">
        <v>0</v>
      </c>
      <c r="F912" s="8">
        <v>765.67</v>
      </c>
      <c r="G912" s="8">
        <v>0</v>
      </c>
      <c r="H912" s="8">
        <v>765</v>
      </c>
      <c r="I912" s="8">
        <v>765</v>
      </c>
      <c r="J912" s="8">
        <v>0</v>
      </c>
      <c r="K912" s="8">
        <v>1530</v>
      </c>
      <c r="L912" s="8">
        <v>1530</v>
      </c>
      <c r="M912" s="8">
        <v>0</v>
      </c>
      <c r="N912" s="8">
        <f t="shared" si="87"/>
        <v>5355.67</v>
      </c>
      <c r="O912" s="8">
        <f t="shared" si="88"/>
        <v>3832.33</v>
      </c>
      <c r="P912" s="9">
        <f t="shared" si="89"/>
        <v>0.5828983456682629</v>
      </c>
      <c r="Q912" s="8">
        <f t="shared" si="90"/>
        <v>7656.666666666666</v>
      </c>
      <c r="R912" s="8">
        <f t="shared" si="91"/>
        <v>-2300.996666666666</v>
      </c>
    </row>
    <row r="913" spans="1:18" ht="12.75">
      <c r="A913" s="7">
        <v>50213</v>
      </c>
      <c r="B913" t="s">
        <v>905</v>
      </c>
      <c r="C913" s="8">
        <v>1633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  <c r="I913" s="8">
        <v>0</v>
      </c>
      <c r="J913" s="8">
        <v>0</v>
      </c>
      <c r="K913" s="8">
        <v>0</v>
      </c>
      <c r="L913" s="8">
        <v>816.5</v>
      </c>
      <c r="M913" s="8">
        <v>0</v>
      </c>
      <c r="N913" s="8">
        <f t="shared" si="87"/>
        <v>816.5</v>
      </c>
      <c r="O913" s="8">
        <f t="shared" si="88"/>
        <v>816.5</v>
      </c>
      <c r="P913" s="9">
        <f t="shared" si="89"/>
        <v>0.5</v>
      </c>
      <c r="Q913" s="8">
        <f t="shared" si="90"/>
        <v>1360.8333333333335</v>
      </c>
      <c r="R913" s="8">
        <f t="shared" si="91"/>
        <v>-544.3333333333335</v>
      </c>
    </row>
    <row r="914" spans="1:18" ht="12.75">
      <c r="A914" s="7">
        <v>50221</v>
      </c>
      <c r="B914" t="s">
        <v>906</v>
      </c>
      <c r="C914" s="8">
        <v>2070</v>
      </c>
      <c r="D914" s="8">
        <v>0</v>
      </c>
      <c r="E914" s="8">
        <v>0</v>
      </c>
      <c r="F914" s="8">
        <v>2070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8">
        <v>0</v>
      </c>
      <c r="M914" s="8">
        <v>0</v>
      </c>
      <c r="N914" s="8">
        <f t="shared" si="87"/>
        <v>2070</v>
      </c>
      <c r="O914" s="8">
        <f t="shared" si="88"/>
        <v>0</v>
      </c>
      <c r="P914" s="9">
        <f t="shared" si="89"/>
        <v>1</v>
      </c>
      <c r="Q914" s="8">
        <f t="shared" si="90"/>
        <v>1725</v>
      </c>
      <c r="R914" s="8">
        <f t="shared" si="91"/>
        <v>345</v>
      </c>
    </row>
    <row r="915" spans="1:18" ht="12.75">
      <c r="A915" s="7">
        <v>50353</v>
      </c>
      <c r="B915" t="s">
        <v>907</v>
      </c>
      <c r="C915" s="8">
        <v>4495</v>
      </c>
      <c r="D915" s="8">
        <v>1500</v>
      </c>
      <c r="E915" s="8">
        <v>0</v>
      </c>
      <c r="F915" s="8">
        <v>0</v>
      </c>
      <c r="G915" s="8">
        <v>0</v>
      </c>
      <c r="H915" s="8">
        <v>1497.5</v>
      </c>
      <c r="I915" s="8">
        <v>0</v>
      </c>
      <c r="J915" s="8">
        <v>0</v>
      </c>
      <c r="K915" s="8">
        <v>0</v>
      </c>
      <c r="L915" s="8">
        <v>0</v>
      </c>
      <c r="M915" s="8">
        <v>1497.5</v>
      </c>
      <c r="N915" s="8">
        <f t="shared" si="87"/>
        <v>4495</v>
      </c>
      <c r="O915" s="8">
        <f t="shared" si="88"/>
        <v>0</v>
      </c>
      <c r="P915" s="9">
        <f t="shared" si="89"/>
        <v>1</v>
      </c>
      <c r="Q915" s="8">
        <f t="shared" si="90"/>
        <v>3745.833333333333</v>
      </c>
      <c r="R915" s="8">
        <f t="shared" si="91"/>
        <v>749.166666666667</v>
      </c>
    </row>
    <row r="916" spans="1:18" ht="12.75">
      <c r="A916" s="7">
        <v>50604</v>
      </c>
      <c r="B916" t="s">
        <v>908</v>
      </c>
      <c r="C916" s="8">
        <v>4118</v>
      </c>
      <c r="D916" s="8">
        <v>345</v>
      </c>
      <c r="E916" s="8">
        <v>0</v>
      </c>
      <c r="F916" s="8">
        <v>686.3199999999999</v>
      </c>
      <c r="G916" s="8">
        <v>343.16</v>
      </c>
      <c r="H916" s="8">
        <v>343.16</v>
      </c>
      <c r="I916" s="8">
        <v>0</v>
      </c>
      <c r="J916" s="8">
        <v>343.16</v>
      </c>
      <c r="K916" s="8">
        <v>686.32</v>
      </c>
      <c r="L916" s="8">
        <v>0</v>
      </c>
      <c r="M916" s="8">
        <v>686.32</v>
      </c>
      <c r="N916" s="8">
        <f t="shared" si="87"/>
        <v>3433.4400000000005</v>
      </c>
      <c r="O916" s="8">
        <f t="shared" si="88"/>
        <v>684.5599999999995</v>
      </c>
      <c r="P916" s="9">
        <f t="shared" si="89"/>
        <v>0.8337639630888782</v>
      </c>
      <c r="Q916" s="8">
        <f t="shared" si="90"/>
        <v>3431.666666666667</v>
      </c>
      <c r="R916" s="8">
        <f t="shared" si="91"/>
        <v>1.7733333333335395</v>
      </c>
    </row>
    <row r="917" spans="1:18" ht="12.75">
      <c r="A917" s="7">
        <v>50181</v>
      </c>
      <c r="B917" t="s">
        <v>909</v>
      </c>
      <c r="C917" s="8">
        <v>13366</v>
      </c>
      <c r="D917" s="8">
        <v>0</v>
      </c>
      <c r="E917" s="8">
        <v>358</v>
      </c>
      <c r="F917" s="8">
        <v>368</v>
      </c>
      <c r="G917" s="8">
        <v>368</v>
      </c>
      <c r="H917" s="8">
        <v>368</v>
      </c>
      <c r="I917" s="8">
        <v>736</v>
      </c>
      <c r="J917" s="8">
        <v>0</v>
      </c>
      <c r="K917" s="8">
        <v>368</v>
      </c>
      <c r="L917" s="8">
        <v>368</v>
      </c>
      <c r="M917" s="8">
        <v>368</v>
      </c>
      <c r="N917" s="8">
        <f t="shared" si="87"/>
        <v>3302</v>
      </c>
      <c r="O917" s="8">
        <f t="shared" si="88"/>
        <v>10064</v>
      </c>
      <c r="P917" s="9">
        <f t="shared" si="89"/>
        <v>0.24704474038605417</v>
      </c>
      <c r="Q917" s="8">
        <f t="shared" si="90"/>
        <v>11138.333333333332</v>
      </c>
      <c r="R917" s="8">
        <f t="shared" si="91"/>
        <v>-7836.333333333332</v>
      </c>
    </row>
    <row r="918" spans="1:18" ht="12.75">
      <c r="A918" s="7">
        <v>50330</v>
      </c>
      <c r="B918" t="s">
        <v>910</v>
      </c>
      <c r="C918" s="8">
        <v>29281</v>
      </c>
      <c r="D918" s="8">
        <v>0</v>
      </c>
      <c r="E918" s="8">
        <v>0</v>
      </c>
      <c r="F918" s="8">
        <v>2440.08</v>
      </c>
      <c r="G918" s="8">
        <v>0</v>
      </c>
      <c r="H918" s="8">
        <v>2440.08</v>
      </c>
      <c r="I918" s="8">
        <v>4880.16</v>
      </c>
      <c r="J918" s="8">
        <v>2440.08</v>
      </c>
      <c r="K918" s="8">
        <v>0</v>
      </c>
      <c r="L918" s="8">
        <v>0</v>
      </c>
      <c r="M918" s="8">
        <v>0</v>
      </c>
      <c r="N918" s="8">
        <f t="shared" si="87"/>
        <v>12200.4</v>
      </c>
      <c r="O918" s="8">
        <f t="shared" si="88"/>
        <v>17080.6</v>
      </c>
      <c r="P918" s="9">
        <f t="shared" si="89"/>
        <v>0.41666609746934874</v>
      </c>
      <c r="Q918" s="8">
        <f t="shared" si="90"/>
        <v>24400.833333333336</v>
      </c>
      <c r="R918" s="8">
        <f t="shared" si="91"/>
        <v>-12200.433333333336</v>
      </c>
    </row>
    <row r="919" spans="1:18" ht="12.75">
      <c r="A919" s="7">
        <v>50461</v>
      </c>
      <c r="B919" t="s">
        <v>911</v>
      </c>
      <c r="C919" s="8">
        <v>21624</v>
      </c>
      <c r="D919" s="8">
        <v>1802.01</v>
      </c>
      <c r="E919" s="8">
        <v>1802.01</v>
      </c>
      <c r="F919" s="8">
        <v>1802.01</v>
      </c>
      <c r="G919" s="8">
        <v>1802.01</v>
      </c>
      <c r="H919" s="8">
        <v>1802.01</v>
      </c>
      <c r="I919" s="8">
        <v>1802.01</v>
      </c>
      <c r="J919" s="8">
        <v>1802.01</v>
      </c>
      <c r="K919" s="8">
        <v>1802.01</v>
      </c>
      <c r="L919" s="8">
        <v>1802.01</v>
      </c>
      <c r="M919" s="8">
        <v>1802.01</v>
      </c>
      <c r="N919" s="8">
        <f t="shared" si="87"/>
        <v>18020.1</v>
      </c>
      <c r="O919" s="8">
        <f t="shared" si="88"/>
        <v>3603.9000000000015</v>
      </c>
      <c r="P919" s="9">
        <f t="shared" si="89"/>
        <v>0.8333379578246393</v>
      </c>
      <c r="Q919" s="8">
        <f t="shared" si="90"/>
        <v>18020</v>
      </c>
      <c r="R919" s="8">
        <f t="shared" si="91"/>
        <v>0.09999999999854481</v>
      </c>
    </row>
    <row r="920" spans="1:18" ht="12.75">
      <c r="A920" s="7">
        <v>50561</v>
      </c>
      <c r="B920" t="s">
        <v>912</v>
      </c>
      <c r="C920" s="8">
        <v>43214</v>
      </c>
      <c r="D920" s="8">
        <v>1600</v>
      </c>
      <c r="E920" s="8">
        <v>0</v>
      </c>
      <c r="F920" s="8">
        <v>1000</v>
      </c>
      <c r="G920" s="8">
        <v>780</v>
      </c>
      <c r="H920" s="8">
        <v>1045</v>
      </c>
      <c r="I920" s="8">
        <v>430</v>
      </c>
      <c r="J920" s="8">
        <v>525</v>
      </c>
      <c r="K920" s="8">
        <v>605</v>
      </c>
      <c r="L920" s="8">
        <v>1000</v>
      </c>
      <c r="M920" s="8">
        <v>245</v>
      </c>
      <c r="N920" s="8">
        <f t="shared" si="87"/>
        <v>7230</v>
      </c>
      <c r="O920" s="8">
        <f t="shared" si="88"/>
        <v>35984</v>
      </c>
      <c r="P920" s="9">
        <f t="shared" si="89"/>
        <v>0.16730689128523163</v>
      </c>
      <c r="Q920" s="8">
        <f t="shared" si="90"/>
        <v>36011.666666666664</v>
      </c>
      <c r="R920" s="8">
        <f t="shared" si="91"/>
        <v>-28781.666666666664</v>
      </c>
    </row>
    <row r="921" spans="1:18" ht="12.75">
      <c r="A921" s="7">
        <v>50641</v>
      </c>
      <c r="B921" t="s">
        <v>913</v>
      </c>
      <c r="C921" s="8">
        <v>22583</v>
      </c>
      <c r="D921" s="8">
        <v>1881.92</v>
      </c>
      <c r="E921" s="8">
        <v>1881.92</v>
      </c>
      <c r="F921" s="8">
        <v>1881.92</v>
      </c>
      <c r="G921" s="8">
        <v>1881.92</v>
      </c>
      <c r="H921" s="8">
        <v>1881.92</v>
      </c>
      <c r="I921" s="8">
        <v>1881.92</v>
      </c>
      <c r="J921" s="8">
        <v>3763.84</v>
      </c>
      <c r="K921" s="8">
        <v>1881.92</v>
      </c>
      <c r="L921" s="8">
        <v>1881.92</v>
      </c>
      <c r="M921" s="8">
        <v>1881.92</v>
      </c>
      <c r="N921" s="8">
        <f t="shared" si="87"/>
        <v>20701.119999999995</v>
      </c>
      <c r="O921" s="8">
        <f t="shared" si="88"/>
        <v>1881.8800000000047</v>
      </c>
      <c r="P921" s="9">
        <f t="shared" si="89"/>
        <v>0.9166682903068678</v>
      </c>
      <c r="Q921" s="8">
        <f t="shared" si="90"/>
        <v>18819.166666666668</v>
      </c>
      <c r="R921" s="8">
        <f t="shared" si="91"/>
        <v>1881.9533333333275</v>
      </c>
    </row>
    <row r="922" spans="1:18" ht="12.75">
      <c r="A922" s="7">
        <v>50224</v>
      </c>
      <c r="B922" t="s">
        <v>914</v>
      </c>
      <c r="C922" s="8">
        <v>933</v>
      </c>
      <c r="D922" s="8">
        <v>933</v>
      </c>
      <c r="E922" s="8">
        <v>0</v>
      </c>
      <c r="F922" s="8">
        <v>0</v>
      </c>
      <c r="G922" s="8">
        <v>0</v>
      </c>
      <c r="H922" s="8">
        <v>0</v>
      </c>
      <c r="I922" s="8">
        <v>0</v>
      </c>
      <c r="J922" s="8">
        <v>0</v>
      </c>
      <c r="K922" s="8">
        <v>0</v>
      </c>
      <c r="L922" s="8">
        <v>0</v>
      </c>
      <c r="M922" s="8">
        <v>0</v>
      </c>
      <c r="N922" s="8">
        <f t="shared" si="87"/>
        <v>933</v>
      </c>
      <c r="O922" s="8">
        <f t="shared" si="88"/>
        <v>0</v>
      </c>
      <c r="P922" s="9">
        <f t="shared" si="89"/>
        <v>1</v>
      </c>
      <c r="Q922" s="8">
        <f t="shared" si="90"/>
        <v>777.5</v>
      </c>
      <c r="R922" s="8">
        <f t="shared" si="91"/>
        <v>155.5</v>
      </c>
    </row>
    <row r="923" spans="1:18" ht="12.75">
      <c r="A923" s="7">
        <v>50146</v>
      </c>
      <c r="B923" t="s">
        <v>915</v>
      </c>
      <c r="C923" s="8">
        <v>3808</v>
      </c>
      <c r="D923" s="8">
        <v>3808</v>
      </c>
      <c r="E923" s="8">
        <v>0</v>
      </c>
      <c r="F923" s="8">
        <v>0</v>
      </c>
      <c r="G923" s="8">
        <v>0</v>
      </c>
      <c r="H923" s="8">
        <v>0</v>
      </c>
      <c r="I923" s="8">
        <v>0</v>
      </c>
      <c r="J923" s="8">
        <v>0</v>
      </c>
      <c r="K923" s="8">
        <v>0</v>
      </c>
      <c r="L923" s="8">
        <v>0</v>
      </c>
      <c r="M923" s="8">
        <v>0</v>
      </c>
      <c r="N923" s="8">
        <f t="shared" si="87"/>
        <v>3808</v>
      </c>
      <c r="O923" s="8">
        <f t="shared" si="88"/>
        <v>0</v>
      </c>
      <c r="P923" s="9">
        <f t="shared" si="89"/>
        <v>1</v>
      </c>
      <c r="Q923" s="8">
        <f t="shared" si="90"/>
        <v>3173.333333333333</v>
      </c>
      <c r="R923" s="8">
        <f t="shared" si="91"/>
        <v>634.666666666667</v>
      </c>
    </row>
    <row r="924" spans="1:18" ht="12.75">
      <c r="A924" s="7">
        <v>50611</v>
      </c>
      <c r="B924" t="s">
        <v>916</v>
      </c>
      <c r="C924" s="8">
        <v>2749</v>
      </c>
      <c r="D924" s="8">
        <v>0</v>
      </c>
      <c r="E924" s="8">
        <v>0</v>
      </c>
      <c r="F924" s="8">
        <v>0</v>
      </c>
      <c r="G924" s="8">
        <v>687.25</v>
      </c>
      <c r="H924" s="8">
        <v>0</v>
      </c>
      <c r="I924" s="8">
        <v>0</v>
      </c>
      <c r="J924" s="8">
        <v>687.25</v>
      </c>
      <c r="K924" s="8">
        <v>0</v>
      </c>
      <c r="L924" s="8">
        <v>1374.5</v>
      </c>
      <c r="M924" s="8">
        <v>0</v>
      </c>
      <c r="N924" s="8">
        <f t="shared" si="87"/>
        <v>2749</v>
      </c>
      <c r="O924" s="8">
        <f t="shared" si="88"/>
        <v>0</v>
      </c>
      <c r="P924" s="9">
        <f t="shared" si="89"/>
        <v>1</v>
      </c>
      <c r="Q924" s="8">
        <f t="shared" si="90"/>
        <v>2290.8333333333335</v>
      </c>
      <c r="R924" s="8">
        <f t="shared" si="91"/>
        <v>458.1666666666665</v>
      </c>
    </row>
    <row r="925" spans="1:18" ht="12.75">
      <c r="A925" s="7">
        <v>50592</v>
      </c>
      <c r="B925" t="s">
        <v>917</v>
      </c>
      <c r="C925" s="8">
        <v>6800</v>
      </c>
      <c r="D925" s="8">
        <v>0</v>
      </c>
      <c r="E925" s="8">
        <v>0</v>
      </c>
      <c r="F925" s="8">
        <v>1000</v>
      </c>
      <c r="G925" s="8">
        <v>0</v>
      </c>
      <c r="H925" s="8">
        <v>0</v>
      </c>
      <c r="I925" s="8">
        <v>0</v>
      </c>
      <c r="J925" s="8">
        <v>1000</v>
      </c>
      <c r="K925" s="8">
        <v>0</v>
      </c>
      <c r="L925" s="8">
        <v>0</v>
      </c>
      <c r="M925" s="8">
        <v>0</v>
      </c>
      <c r="N925" s="8">
        <f t="shared" si="87"/>
        <v>2000</v>
      </c>
      <c r="O925" s="8">
        <f t="shared" si="88"/>
        <v>4800</v>
      </c>
      <c r="P925" s="9">
        <f t="shared" si="89"/>
        <v>0.29411764705882354</v>
      </c>
      <c r="Q925" s="8">
        <f t="shared" si="90"/>
        <v>5666.666666666666</v>
      </c>
      <c r="R925" s="8">
        <f t="shared" si="91"/>
        <v>-3666.666666666666</v>
      </c>
    </row>
    <row r="926" spans="1:18" ht="12.75">
      <c r="A926" s="7">
        <v>50606</v>
      </c>
      <c r="B926" t="s">
        <v>918</v>
      </c>
      <c r="C926" s="8">
        <v>3534</v>
      </c>
      <c r="D926" s="8">
        <v>600</v>
      </c>
      <c r="E926" s="8">
        <v>0</v>
      </c>
      <c r="F926" s="8">
        <v>0</v>
      </c>
      <c r="G926" s="8">
        <v>0</v>
      </c>
      <c r="H926" s="8">
        <v>0</v>
      </c>
      <c r="I926" s="8">
        <v>0</v>
      </c>
      <c r="J926" s="8">
        <v>0</v>
      </c>
      <c r="K926" s="8">
        <v>0</v>
      </c>
      <c r="L926" s="8">
        <v>0</v>
      </c>
      <c r="M926" s="8">
        <v>0</v>
      </c>
      <c r="N926" s="8">
        <f t="shared" si="87"/>
        <v>600</v>
      </c>
      <c r="O926" s="8">
        <f t="shared" si="88"/>
        <v>2934</v>
      </c>
      <c r="P926" s="9">
        <f t="shared" si="89"/>
        <v>0.1697792869269949</v>
      </c>
      <c r="Q926" s="8">
        <f t="shared" si="90"/>
        <v>2945</v>
      </c>
      <c r="R926" s="8">
        <f t="shared" si="91"/>
        <v>-2345</v>
      </c>
    </row>
    <row r="927" spans="1:18" ht="12.75">
      <c r="A927" s="7">
        <v>50423</v>
      </c>
      <c r="B927" t="s">
        <v>919</v>
      </c>
      <c r="C927" s="8">
        <v>4206</v>
      </c>
      <c r="D927" s="8">
        <v>1051.5</v>
      </c>
      <c r="E927" s="8">
        <v>0</v>
      </c>
      <c r="F927" s="8">
        <v>0</v>
      </c>
      <c r="G927" s="8">
        <v>1051.5</v>
      </c>
      <c r="H927" s="8">
        <v>0</v>
      </c>
      <c r="I927" s="8">
        <v>0</v>
      </c>
      <c r="J927" s="8">
        <v>1051.5</v>
      </c>
      <c r="K927" s="8">
        <v>0</v>
      </c>
      <c r="L927" s="8">
        <v>0</v>
      </c>
      <c r="M927" s="8">
        <v>1051.5</v>
      </c>
      <c r="N927" s="8">
        <f t="shared" si="87"/>
        <v>4206</v>
      </c>
      <c r="O927" s="8">
        <f t="shared" si="88"/>
        <v>0</v>
      </c>
      <c r="P927" s="9">
        <f t="shared" si="89"/>
        <v>1</v>
      </c>
      <c r="Q927" s="8">
        <f t="shared" si="90"/>
        <v>3505</v>
      </c>
      <c r="R927" s="8">
        <f t="shared" si="91"/>
        <v>701</v>
      </c>
    </row>
    <row r="928" spans="1:18" ht="12.75">
      <c r="A928" s="7">
        <v>50274</v>
      </c>
      <c r="B928" t="s">
        <v>920</v>
      </c>
      <c r="C928" s="8">
        <v>5884</v>
      </c>
      <c r="D928" s="8">
        <v>455.08</v>
      </c>
      <c r="E928" s="8">
        <v>525.58</v>
      </c>
      <c r="F928" s="8">
        <v>980.36</v>
      </c>
      <c r="G928" s="8">
        <v>0</v>
      </c>
      <c r="H928" s="8">
        <v>0</v>
      </c>
      <c r="I928" s="8">
        <v>980.0600000000001</v>
      </c>
      <c r="J928" s="8">
        <v>490.33</v>
      </c>
      <c r="K928" s="8">
        <v>490.33</v>
      </c>
      <c r="L928" s="8">
        <v>490.33</v>
      </c>
      <c r="M928" s="8">
        <v>490.33</v>
      </c>
      <c r="N928" s="8">
        <f t="shared" si="87"/>
        <v>4902.4</v>
      </c>
      <c r="O928" s="8">
        <f t="shared" si="88"/>
        <v>981.6000000000004</v>
      </c>
      <c r="P928" s="9">
        <f t="shared" si="89"/>
        <v>0.8331747110808972</v>
      </c>
      <c r="Q928" s="8">
        <f t="shared" si="90"/>
        <v>4903.333333333333</v>
      </c>
      <c r="R928" s="8">
        <f t="shared" si="91"/>
        <v>-0.933333333333394</v>
      </c>
    </row>
    <row r="929" spans="1:18" ht="12.75">
      <c r="A929" s="7">
        <v>50383</v>
      </c>
      <c r="B929" t="s">
        <v>921</v>
      </c>
      <c r="C929" s="8">
        <v>4236</v>
      </c>
      <c r="D929" s="8">
        <v>0</v>
      </c>
      <c r="E929" s="8">
        <v>705.98</v>
      </c>
      <c r="F929" s="8">
        <v>352.99</v>
      </c>
      <c r="G929" s="8">
        <v>352.99</v>
      </c>
      <c r="H929" s="8">
        <v>352.99</v>
      </c>
      <c r="I929" s="8">
        <v>352.99</v>
      </c>
      <c r="J929" s="8">
        <v>352.99</v>
      </c>
      <c r="K929" s="8">
        <v>352.99</v>
      </c>
      <c r="L929" s="8">
        <v>352.99</v>
      </c>
      <c r="M929" s="8">
        <v>352.99</v>
      </c>
      <c r="N929" s="8">
        <f t="shared" si="87"/>
        <v>3529.8999999999996</v>
      </c>
      <c r="O929" s="8">
        <f t="shared" si="88"/>
        <v>706.1000000000004</v>
      </c>
      <c r="P929" s="9">
        <f t="shared" si="89"/>
        <v>0.8333097261567516</v>
      </c>
      <c r="Q929" s="8">
        <f t="shared" si="90"/>
        <v>3530</v>
      </c>
      <c r="R929" s="8">
        <f t="shared" si="91"/>
        <v>-0.1000000000003638</v>
      </c>
    </row>
    <row r="930" spans="1:18" ht="12.75">
      <c r="A930" s="7">
        <v>50501</v>
      </c>
      <c r="B930" t="s">
        <v>922</v>
      </c>
      <c r="C930" s="8">
        <v>4095</v>
      </c>
      <c r="D930" s="8">
        <v>341.25</v>
      </c>
      <c r="E930" s="8">
        <v>341.25</v>
      </c>
      <c r="F930" s="8">
        <v>341.25</v>
      </c>
      <c r="G930" s="8">
        <v>341.25</v>
      </c>
      <c r="H930" s="8">
        <v>341.25</v>
      </c>
      <c r="I930" s="8">
        <v>341.25</v>
      </c>
      <c r="J930" s="8">
        <v>341.25</v>
      </c>
      <c r="K930" s="8">
        <v>341.25</v>
      </c>
      <c r="L930" s="8">
        <v>341.25</v>
      </c>
      <c r="M930" s="8">
        <v>341.25</v>
      </c>
      <c r="N930" s="8">
        <f t="shared" si="87"/>
        <v>3412.5</v>
      </c>
      <c r="O930" s="8">
        <f t="shared" si="88"/>
        <v>682.5</v>
      </c>
      <c r="P930" s="9">
        <f t="shared" si="89"/>
        <v>0.8333333333333334</v>
      </c>
      <c r="Q930" s="8">
        <f t="shared" si="90"/>
        <v>3412.5</v>
      </c>
      <c r="R930" s="8">
        <f t="shared" si="91"/>
        <v>0</v>
      </c>
    </row>
    <row r="931" spans="1:18" ht="12.75">
      <c r="A931" s="7">
        <v>50340</v>
      </c>
      <c r="B931" t="s">
        <v>923</v>
      </c>
      <c r="C931" s="8">
        <v>55503</v>
      </c>
      <c r="D931" s="8">
        <v>0</v>
      </c>
      <c r="E931" s="8">
        <v>5100</v>
      </c>
      <c r="F931" s="8">
        <v>4900</v>
      </c>
      <c r="G931" s="8">
        <v>6000</v>
      </c>
      <c r="H931" s="8">
        <v>0</v>
      </c>
      <c r="I931" s="8">
        <v>4000</v>
      </c>
      <c r="J931" s="8">
        <v>0</v>
      </c>
      <c r="K931" s="8">
        <v>3000</v>
      </c>
      <c r="L931" s="8">
        <v>2000</v>
      </c>
      <c r="M931" s="8">
        <v>0</v>
      </c>
      <c r="N931" s="8">
        <f t="shared" si="87"/>
        <v>25000</v>
      </c>
      <c r="O931" s="8">
        <f t="shared" si="88"/>
        <v>30503</v>
      </c>
      <c r="P931" s="9">
        <f t="shared" si="89"/>
        <v>0.4504261030935265</v>
      </c>
      <c r="Q931" s="8">
        <f t="shared" si="90"/>
        <v>46252.5</v>
      </c>
      <c r="R931" s="8">
        <f t="shared" si="91"/>
        <v>-21252.5</v>
      </c>
    </row>
    <row r="932" spans="1:18" ht="12.75">
      <c r="A932" s="7">
        <v>50226</v>
      </c>
      <c r="B932" t="s">
        <v>924</v>
      </c>
      <c r="C932" s="8">
        <v>313</v>
      </c>
      <c r="D932" s="8">
        <v>0</v>
      </c>
      <c r="E932" s="8">
        <v>0</v>
      </c>
      <c r="F932" s="8">
        <v>0</v>
      </c>
      <c r="G932" s="8">
        <v>313</v>
      </c>
      <c r="H932" s="8">
        <v>0</v>
      </c>
      <c r="I932" s="8">
        <v>0</v>
      </c>
      <c r="J932" s="8">
        <v>0</v>
      </c>
      <c r="K932" s="8">
        <v>0</v>
      </c>
      <c r="L932" s="8">
        <v>0</v>
      </c>
      <c r="M932" s="8">
        <v>0</v>
      </c>
      <c r="N932" s="8">
        <f t="shared" si="87"/>
        <v>313</v>
      </c>
      <c r="O932" s="8">
        <f t="shared" si="88"/>
        <v>0</v>
      </c>
      <c r="P932" s="9">
        <f t="shared" si="89"/>
        <v>1</v>
      </c>
      <c r="Q932" s="8">
        <f t="shared" si="90"/>
        <v>260.8333333333333</v>
      </c>
      <c r="R932" s="8">
        <f t="shared" si="91"/>
        <v>52.166666666666686</v>
      </c>
    </row>
    <row r="933" spans="1:18" ht="12.75">
      <c r="A933" s="7">
        <v>50534</v>
      </c>
      <c r="B933" t="s">
        <v>925</v>
      </c>
      <c r="C933" s="8">
        <v>38016</v>
      </c>
      <c r="D933" s="8">
        <v>3200</v>
      </c>
      <c r="E933" s="8">
        <v>3200</v>
      </c>
      <c r="F933" s="8">
        <v>3200</v>
      </c>
      <c r="G933" s="8">
        <v>3200</v>
      </c>
      <c r="H933" s="8">
        <v>3200</v>
      </c>
      <c r="I933" s="8">
        <v>3200</v>
      </c>
      <c r="J933" s="8">
        <v>3200</v>
      </c>
      <c r="K933" s="8">
        <v>0</v>
      </c>
      <c r="L933" s="8">
        <v>6400</v>
      </c>
      <c r="M933" s="8">
        <v>3200</v>
      </c>
      <c r="N933" s="8">
        <f t="shared" si="87"/>
        <v>32000</v>
      </c>
      <c r="O933" s="8">
        <f t="shared" si="88"/>
        <v>6016</v>
      </c>
      <c r="P933" s="9">
        <f t="shared" si="89"/>
        <v>0.8417508417508418</v>
      </c>
      <c r="Q933" s="8">
        <f t="shared" si="90"/>
        <v>31680</v>
      </c>
      <c r="R933" s="8">
        <f t="shared" si="91"/>
        <v>320</v>
      </c>
    </row>
    <row r="934" spans="1:18" ht="12.75">
      <c r="A934" s="7">
        <v>50482</v>
      </c>
      <c r="B934" t="s">
        <v>926</v>
      </c>
      <c r="C934" s="8">
        <v>5531</v>
      </c>
      <c r="D934" s="8">
        <v>0</v>
      </c>
      <c r="E934" s="8">
        <v>921.84</v>
      </c>
      <c r="F934" s="8">
        <v>460.92</v>
      </c>
      <c r="G934" s="8">
        <v>460.92</v>
      </c>
      <c r="H934" s="8">
        <v>460.92</v>
      </c>
      <c r="I934" s="8">
        <v>460.92</v>
      </c>
      <c r="J934" s="8">
        <v>460.92</v>
      </c>
      <c r="K934" s="8">
        <v>460.92</v>
      </c>
      <c r="L934" s="8">
        <v>460.92</v>
      </c>
      <c r="M934" s="8">
        <v>460.92</v>
      </c>
      <c r="N934" s="8">
        <f t="shared" si="87"/>
        <v>4609.2</v>
      </c>
      <c r="O934" s="8">
        <f t="shared" si="88"/>
        <v>921.8000000000002</v>
      </c>
      <c r="P934" s="9">
        <f t="shared" si="89"/>
        <v>0.8333393599710721</v>
      </c>
      <c r="Q934" s="8">
        <f t="shared" si="90"/>
        <v>4609.166666666667</v>
      </c>
      <c r="R934" s="8">
        <f t="shared" si="91"/>
        <v>0.03333333333284827</v>
      </c>
    </row>
    <row r="935" spans="1:18" ht="12.75">
      <c r="A935" s="7">
        <v>50215</v>
      </c>
      <c r="B935" t="s">
        <v>927</v>
      </c>
      <c r="C935" s="8">
        <v>1077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  <c r="I935" s="8">
        <v>0</v>
      </c>
      <c r="J935" s="8">
        <v>0</v>
      </c>
      <c r="K935" s="8">
        <v>0</v>
      </c>
      <c r="L935" s="8">
        <v>0</v>
      </c>
      <c r="M935" s="8">
        <v>0</v>
      </c>
      <c r="N935" s="8">
        <f t="shared" si="87"/>
        <v>0</v>
      </c>
      <c r="O935" s="8">
        <f t="shared" si="88"/>
        <v>1077</v>
      </c>
      <c r="P935" s="9">
        <f t="shared" si="89"/>
        <v>0</v>
      </c>
      <c r="Q935" s="8">
        <f t="shared" si="90"/>
        <v>897.5</v>
      </c>
      <c r="R935" s="8">
        <f t="shared" si="91"/>
        <v>-897.5</v>
      </c>
    </row>
    <row r="936" spans="1:18" ht="12.75">
      <c r="A936" s="7">
        <v>50165</v>
      </c>
      <c r="B936" t="s">
        <v>928</v>
      </c>
      <c r="C936" s="8">
        <v>2795</v>
      </c>
      <c r="D936" s="8">
        <v>0</v>
      </c>
      <c r="E936" s="8">
        <v>0</v>
      </c>
      <c r="F936" s="8">
        <v>0</v>
      </c>
      <c r="G936" s="8">
        <v>465.82000000000005</v>
      </c>
      <c r="H936" s="8">
        <v>0</v>
      </c>
      <c r="I936" s="8">
        <v>0</v>
      </c>
      <c r="J936" s="8">
        <v>931.6400000000001</v>
      </c>
      <c r="K936" s="8">
        <v>0</v>
      </c>
      <c r="L936" s="8">
        <v>0</v>
      </c>
      <c r="M936" s="8">
        <v>0</v>
      </c>
      <c r="N936" s="8">
        <f t="shared" si="87"/>
        <v>1397.46</v>
      </c>
      <c r="O936" s="8">
        <f t="shared" si="88"/>
        <v>1397.54</v>
      </c>
      <c r="P936" s="9">
        <f t="shared" si="89"/>
        <v>0.4999856887298748</v>
      </c>
      <c r="Q936" s="8">
        <f t="shared" si="90"/>
        <v>2329.1666666666665</v>
      </c>
      <c r="R936" s="8">
        <f t="shared" si="91"/>
        <v>-931.7066666666665</v>
      </c>
    </row>
    <row r="937" spans="1:18" ht="12.75">
      <c r="A937" s="7">
        <v>50538</v>
      </c>
      <c r="B937" t="s">
        <v>929</v>
      </c>
      <c r="C937" s="8">
        <v>2739</v>
      </c>
      <c r="D937" s="8">
        <v>0</v>
      </c>
      <c r="E937" s="8">
        <v>0</v>
      </c>
      <c r="F937" s="8">
        <v>684.75</v>
      </c>
      <c r="G937" s="8">
        <v>0</v>
      </c>
      <c r="H937" s="8">
        <v>0</v>
      </c>
      <c r="I937" s="8">
        <v>684.75</v>
      </c>
      <c r="J937" s="8">
        <v>0</v>
      </c>
      <c r="K937" s="8">
        <v>0</v>
      </c>
      <c r="L937" s="8">
        <v>0</v>
      </c>
      <c r="M937" s="8">
        <v>1369.5</v>
      </c>
      <c r="N937" s="8">
        <f t="shared" si="87"/>
        <v>2739</v>
      </c>
      <c r="O937" s="8">
        <f t="shared" si="88"/>
        <v>0</v>
      </c>
      <c r="P937" s="9">
        <f t="shared" si="89"/>
        <v>1</v>
      </c>
      <c r="Q937" s="8">
        <f t="shared" si="90"/>
        <v>2282.5</v>
      </c>
      <c r="R937" s="8">
        <f t="shared" si="91"/>
        <v>456.5</v>
      </c>
    </row>
    <row r="938" spans="1:18" ht="12.75">
      <c r="A938" s="7">
        <v>50481</v>
      </c>
      <c r="B938" t="s">
        <v>930</v>
      </c>
      <c r="C938" s="8">
        <v>4780</v>
      </c>
      <c r="D938" s="8">
        <v>484.6</v>
      </c>
      <c r="E938" s="8">
        <v>434.53999999999996</v>
      </c>
      <c r="F938" s="8">
        <v>434.53999999999996</v>
      </c>
      <c r="G938" s="8">
        <v>434.53999999999996</v>
      </c>
      <c r="H938" s="8">
        <v>434.53999999999996</v>
      </c>
      <c r="I938" s="8">
        <v>434.53999999999996</v>
      </c>
      <c r="J938" s="8">
        <v>434.53999999999996</v>
      </c>
      <c r="K938" s="8">
        <v>434.53999999999996</v>
      </c>
      <c r="L938" s="8">
        <v>434.53999999999996</v>
      </c>
      <c r="M938" s="8">
        <v>434.53999999999996</v>
      </c>
      <c r="N938" s="8">
        <f t="shared" si="87"/>
        <v>4395.459999999999</v>
      </c>
      <c r="O938" s="8">
        <f t="shared" si="88"/>
        <v>384.5400000000009</v>
      </c>
      <c r="P938" s="9">
        <f t="shared" si="89"/>
        <v>0.9195523012552299</v>
      </c>
      <c r="Q938" s="8">
        <f t="shared" si="90"/>
        <v>3983.333333333333</v>
      </c>
      <c r="R938" s="8">
        <f t="shared" si="91"/>
        <v>412.1266666666661</v>
      </c>
    </row>
    <row r="939" spans="1:18" ht="12.75">
      <c r="A939" s="7">
        <v>50553</v>
      </c>
      <c r="B939" t="s">
        <v>931</v>
      </c>
      <c r="C939" s="8">
        <v>5919</v>
      </c>
      <c r="D939" s="8">
        <v>0</v>
      </c>
      <c r="E939" s="8">
        <v>0</v>
      </c>
      <c r="F939" s="8">
        <v>2959.5</v>
      </c>
      <c r="G939" s="8">
        <v>0</v>
      </c>
      <c r="H939" s="8">
        <v>0</v>
      </c>
      <c r="I939" s="8">
        <v>0</v>
      </c>
      <c r="J939" s="8">
        <v>0</v>
      </c>
      <c r="K939" s="8">
        <v>0</v>
      </c>
      <c r="L939" s="8">
        <v>0</v>
      </c>
      <c r="M939" s="8">
        <v>0</v>
      </c>
      <c r="N939" s="8">
        <f t="shared" si="87"/>
        <v>2959.5</v>
      </c>
      <c r="O939" s="8">
        <f t="shared" si="88"/>
        <v>2959.5</v>
      </c>
      <c r="P939" s="9">
        <f t="shared" si="89"/>
        <v>0.5</v>
      </c>
      <c r="Q939" s="8">
        <f t="shared" si="90"/>
        <v>4932.5</v>
      </c>
      <c r="R939" s="8">
        <f t="shared" si="91"/>
        <v>-1973</v>
      </c>
    </row>
    <row r="940" spans="1:18" ht="12.75">
      <c r="A940" s="7">
        <v>50116</v>
      </c>
      <c r="B940" t="s">
        <v>932</v>
      </c>
      <c r="C940" s="8">
        <v>5737</v>
      </c>
      <c r="D940" s="8">
        <v>478.08000000000004</v>
      </c>
      <c r="E940" s="8">
        <v>478.08000000000004</v>
      </c>
      <c r="F940" s="8">
        <v>478.08000000000004</v>
      </c>
      <c r="G940" s="8">
        <v>478.08000000000004</v>
      </c>
      <c r="H940" s="8">
        <v>478.08000000000004</v>
      </c>
      <c r="I940" s="8">
        <v>478.08000000000004</v>
      </c>
      <c r="J940" s="8">
        <v>478.08000000000004</v>
      </c>
      <c r="K940" s="8">
        <v>478.08000000000004</v>
      </c>
      <c r="L940" s="8">
        <v>478.08000000000004</v>
      </c>
      <c r="M940" s="8">
        <v>478.08000000000004</v>
      </c>
      <c r="N940" s="8">
        <f aca="true" t="shared" si="92" ref="N940:N1003">SUM(D940:M940)</f>
        <v>4780.8</v>
      </c>
      <c r="O940" s="8">
        <f aca="true" t="shared" si="93" ref="O940:O1003">+C940-N940</f>
        <v>956.1999999999998</v>
      </c>
      <c r="P940" s="9">
        <f aca="true" t="shared" si="94" ref="P940:P1003">+N940/C940</f>
        <v>0.8333275230956947</v>
      </c>
      <c r="Q940" s="8">
        <f aca="true" t="shared" si="95" ref="Q940:Q1003">+C940/12*10</f>
        <v>4780.833333333333</v>
      </c>
      <c r="R940" s="8">
        <f aca="true" t="shared" si="96" ref="R940:R1003">+N940-Q940</f>
        <v>-0.03333333333284827</v>
      </c>
    </row>
    <row r="941" spans="1:18" ht="12.75">
      <c r="A941" s="7">
        <v>50202</v>
      </c>
      <c r="B941" t="s">
        <v>933</v>
      </c>
      <c r="C941" s="8">
        <v>7215</v>
      </c>
      <c r="D941" s="8">
        <v>601.25</v>
      </c>
      <c r="E941" s="8">
        <v>601.25</v>
      </c>
      <c r="F941" s="8">
        <v>601.25</v>
      </c>
      <c r="G941" s="8">
        <v>601.25</v>
      </c>
      <c r="H941" s="8">
        <v>601.25</v>
      </c>
      <c r="I941" s="8">
        <v>601.25</v>
      </c>
      <c r="J941" s="8">
        <v>601.25</v>
      </c>
      <c r="K941" s="8">
        <v>601.25</v>
      </c>
      <c r="L941" s="8">
        <v>601.25</v>
      </c>
      <c r="M941" s="8">
        <v>601.25</v>
      </c>
      <c r="N941" s="8">
        <f t="shared" si="92"/>
        <v>6012.5</v>
      </c>
      <c r="O941" s="8">
        <f t="shared" si="93"/>
        <v>1202.5</v>
      </c>
      <c r="P941" s="9">
        <f t="shared" si="94"/>
        <v>0.8333333333333334</v>
      </c>
      <c r="Q941" s="8">
        <f t="shared" si="95"/>
        <v>6012.5</v>
      </c>
      <c r="R941" s="8">
        <f t="shared" si="96"/>
        <v>0</v>
      </c>
    </row>
    <row r="942" spans="1:18" ht="12.75">
      <c r="A942" s="7">
        <v>50492</v>
      </c>
      <c r="B942" t="s">
        <v>934</v>
      </c>
      <c r="C942" s="8">
        <v>5291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  <c r="I942" s="8">
        <v>2000</v>
      </c>
      <c r="J942" s="8">
        <v>0</v>
      </c>
      <c r="K942" s="8">
        <v>0</v>
      </c>
      <c r="L942" s="8">
        <v>2000</v>
      </c>
      <c r="M942" s="8">
        <v>1290.9999999999998</v>
      </c>
      <c r="N942" s="8">
        <f t="shared" si="92"/>
        <v>5291</v>
      </c>
      <c r="O942" s="8">
        <f t="shared" si="93"/>
        <v>0</v>
      </c>
      <c r="P942" s="9">
        <f t="shared" si="94"/>
        <v>1</v>
      </c>
      <c r="Q942" s="8">
        <f t="shared" si="95"/>
        <v>4409.166666666667</v>
      </c>
      <c r="R942" s="8">
        <f t="shared" si="96"/>
        <v>881.833333333333</v>
      </c>
    </row>
    <row r="943" spans="1:18" ht="12.75">
      <c r="A943" s="7">
        <v>50303</v>
      </c>
      <c r="B943" t="s">
        <v>935</v>
      </c>
      <c r="C943" s="8">
        <v>1733</v>
      </c>
      <c r="D943" s="8">
        <v>144.42</v>
      </c>
      <c r="E943" s="8">
        <v>144.42</v>
      </c>
      <c r="F943" s="8">
        <v>144.42</v>
      </c>
      <c r="G943" s="8">
        <v>144.42</v>
      </c>
      <c r="H943" s="8">
        <v>144.42</v>
      </c>
      <c r="I943" s="8">
        <v>144.42</v>
      </c>
      <c r="J943" s="8">
        <v>144.42</v>
      </c>
      <c r="K943" s="8">
        <v>144.42</v>
      </c>
      <c r="L943" s="8">
        <v>0</v>
      </c>
      <c r="M943" s="8">
        <v>0</v>
      </c>
      <c r="N943" s="8">
        <f t="shared" si="92"/>
        <v>1155.36</v>
      </c>
      <c r="O943" s="8">
        <f t="shared" si="93"/>
        <v>577.6400000000001</v>
      </c>
      <c r="P943" s="9">
        <f t="shared" si="94"/>
        <v>0.6666820542412002</v>
      </c>
      <c r="Q943" s="8">
        <f t="shared" si="95"/>
        <v>1444.1666666666665</v>
      </c>
      <c r="R943" s="8">
        <f t="shared" si="96"/>
        <v>-288.8066666666666</v>
      </c>
    </row>
    <row r="944" spans="1:18" ht="12.75">
      <c r="A944" s="7">
        <v>50351</v>
      </c>
      <c r="B944" t="s">
        <v>936</v>
      </c>
      <c r="C944" s="8">
        <v>3132</v>
      </c>
      <c r="D944" s="8">
        <v>0</v>
      </c>
      <c r="E944" s="8">
        <v>3132</v>
      </c>
      <c r="F944" s="8">
        <v>0</v>
      </c>
      <c r="G944" s="8">
        <v>0</v>
      </c>
      <c r="H944" s="8">
        <v>0</v>
      </c>
      <c r="I944" s="8">
        <v>0</v>
      </c>
      <c r="J944" s="8">
        <v>0</v>
      </c>
      <c r="K944" s="8">
        <v>0</v>
      </c>
      <c r="L944" s="8">
        <v>0</v>
      </c>
      <c r="M944" s="8">
        <v>0</v>
      </c>
      <c r="N944" s="8">
        <f t="shared" si="92"/>
        <v>3132</v>
      </c>
      <c r="O944" s="8">
        <f t="shared" si="93"/>
        <v>0</v>
      </c>
      <c r="P944" s="9">
        <f t="shared" si="94"/>
        <v>1</v>
      </c>
      <c r="Q944" s="8">
        <f t="shared" si="95"/>
        <v>2610</v>
      </c>
      <c r="R944" s="8">
        <f t="shared" si="96"/>
        <v>522</v>
      </c>
    </row>
    <row r="945" spans="1:18" ht="12.75">
      <c r="A945" s="7">
        <v>50386</v>
      </c>
      <c r="B945" t="s">
        <v>937</v>
      </c>
      <c r="C945" s="8">
        <v>10166</v>
      </c>
      <c r="D945" s="8">
        <v>0</v>
      </c>
      <c r="E945" s="8">
        <v>0</v>
      </c>
      <c r="F945" s="8">
        <v>2541.51</v>
      </c>
      <c r="G945" s="8">
        <v>0</v>
      </c>
      <c r="H945" s="8">
        <v>0</v>
      </c>
      <c r="I945" s="8">
        <v>0</v>
      </c>
      <c r="J945" s="8">
        <v>2541.51</v>
      </c>
      <c r="K945" s="8">
        <v>0</v>
      </c>
      <c r="L945" s="8">
        <v>0</v>
      </c>
      <c r="M945" s="8">
        <v>0</v>
      </c>
      <c r="N945" s="8">
        <f t="shared" si="92"/>
        <v>5083.02</v>
      </c>
      <c r="O945" s="8">
        <f t="shared" si="93"/>
        <v>5082.98</v>
      </c>
      <c r="P945" s="9">
        <f t="shared" si="94"/>
        <v>0.5000019673421209</v>
      </c>
      <c r="Q945" s="8">
        <f t="shared" si="95"/>
        <v>8471.666666666666</v>
      </c>
      <c r="R945" s="8">
        <f t="shared" si="96"/>
        <v>-3388.6466666666656</v>
      </c>
    </row>
    <row r="946" spans="1:18" ht="12.75">
      <c r="A946" s="7">
        <v>50293</v>
      </c>
      <c r="B946" t="s">
        <v>938</v>
      </c>
      <c r="C946" s="8">
        <v>4356</v>
      </c>
      <c r="D946" s="8">
        <v>1089</v>
      </c>
      <c r="E946" s="8">
        <v>0</v>
      </c>
      <c r="F946" s="8">
        <v>0</v>
      </c>
      <c r="G946" s="8">
        <v>1089</v>
      </c>
      <c r="H946" s="8">
        <v>0</v>
      </c>
      <c r="I946" s="8">
        <v>0</v>
      </c>
      <c r="J946" s="8">
        <v>1089</v>
      </c>
      <c r="K946" s="8">
        <v>0</v>
      </c>
      <c r="L946" s="8">
        <v>0</v>
      </c>
      <c r="M946" s="8">
        <v>1089</v>
      </c>
      <c r="N946" s="8">
        <f t="shared" si="92"/>
        <v>4356</v>
      </c>
      <c r="O946" s="8">
        <f t="shared" si="93"/>
        <v>0</v>
      </c>
      <c r="P946" s="9">
        <f t="shared" si="94"/>
        <v>1</v>
      </c>
      <c r="Q946" s="8">
        <f t="shared" si="95"/>
        <v>3630</v>
      </c>
      <c r="R946" s="8">
        <f t="shared" si="96"/>
        <v>726</v>
      </c>
    </row>
    <row r="947" spans="1:18" ht="12.75">
      <c r="A947" s="7">
        <v>50551</v>
      </c>
      <c r="B947" t="s">
        <v>939</v>
      </c>
      <c r="C947" s="8">
        <v>2718</v>
      </c>
      <c r="D947" s="8">
        <v>0</v>
      </c>
      <c r="E947" s="8">
        <v>0</v>
      </c>
      <c r="F947" s="8">
        <v>677.5</v>
      </c>
      <c r="G947" s="8">
        <v>0</v>
      </c>
      <c r="H947" s="8">
        <v>681.5</v>
      </c>
      <c r="I947" s="8">
        <v>0</v>
      </c>
      <c r="J947" s="8">
        <v>0</v>
      </c>
      <c r="K947" s="8">
        <v>0</v>
      </c>
      <c r="L947" s="8">
        <v>679.5</v>
      </c>
      <c r="M947" s="8">
        <v>679.5</v>
      </c>
      <c r="N947" s="8">
        <f t="shared" si="92"/>
        <v>2718</v>
      </c>
      <c r="O947" s="8">
        <f t="shared" si="93"/>
        <v>0</v>
      </c>
      <c r="P947" s="9">
        <f t="shared" si="94"/>
        <v>1</v>
      </c>
      <c r="Q947" s="8">
        <f t="shared" si="95"/>
        <v>2265</v>
      </c>
      <c r="R947" s="8">
        <f t="shared" si="96"/>
        <v>453</v>
      </c>
    </row>
    <row r="948" spans="1:18" ht="12.75">
      <c r="A948" s="7">
        <v>50371</v>
      </c>
      <c r="B948" t="s">
        <v>940</v>
      </c>
      <c r="C948" s="8">
        <v>2658</v>
      </c>
      <c r="D948" s="8">
        <v>0</v>
      </c>
      <c r="E948" s="8">
        <v>1493</v>
      </c>
      <c r="F948" s="8">
        <v>0</v>
      </c>
      <c r="G948" s="8">
        <v>0</v>
      </c>
      <c r="H948" s="8">
        <v>802</v>
      </c>
      <c r="I948" s="8">
        <v>363</v>
      </c>
      <c r="J948" s="8">
        <v>0</v>
      </c>
      <c r="K948" s="8">
        <v>0</v>
      </c>
      <c r="L948" s="8">
        <v>0</v>
      </c>
      <c r="M948" s="8">
        <v>0</v>
      </c>
      <c r="N948" s="8">
        <f t="shared" si="92"/>
        <v>2658</v>
      </c>
      <c r="O948" s="8">
        <f t="shared" si="93"/>
        <v>0</v>
      </c>
      <c r="P948" s="9">
        <f t="shared" si="94"/>
        <v>1</v>
      </c>
      <c r="Q948" s="8">
        <f t="shared" si="95"/>
        <v>2215</v>
      </c>
      <c r="R948" s="8">
        <f t="shared" si="96"/>
        <v>443</v>
      </c>
    </row>
    <row r="949" spans="1:18" ht="12.75">
      <c r="A949" s="7">
        <v>50194</v>
      </c>
      <c r="B949" t="s">
        <v>941</v>
      </c>
      <c r="C949" s="8">
        <v>1427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  <c r="I949" s="8">
        <v>0</v>
      </c>
      <c r="J949" s="8">
        <v>802</v>
      </c>
      <c r="K949" s="8">
        <v>0</v>
      </c>
      <c r="L949" s="8">
        <v>625</v>
      </c>
      <c r="M949" s="8">
        <v>0</v>
      </c>
      <c r="N949" s="8">
        <f t="shared" si="92"/>
        <v>1427</v>
      </c>
      <c r="O949" s="8">
        <f t="shared" si="93"/>
        <v>0</v>
      </c>
      <c r="P949" s="9">
        <f t="shared" si="94"/>
        <v>1</v>
      </c>
      <c r="Q949" s="8">
        <f t="shared" si="95"/>
        <v>1189.1666666666667</v>
      </c>
      <c r="R949" s="8">
        <f t="shared" si="96"/>
        <v>237.83333333333326</v>
      </c>
    </row>
    <row r="950" spans="1:18" ht="12.75">
      <c r="A950" s="7">
        <v>50593</v>
      </c>
      <c r="B950" t="s">
        <v>942</v>
      </c>
      <c r="C950" s="8">
        <v>5270</v>
      </c>
      <c r="D950" s="8">
        <v>0</v>
      </c>
      <c r="E950" s="8">
        <v>439.15999999999997</v>
      </c>
      <c r="F950" s="8">
        <v>878.3199999999999</v>
      </c>
      <c r="G950" s="8">
        <v>439.15999999999997</v>
      </c>
      <c r="H950" s="8">
        <v>439.15999999999997</v>
      </c>
      <c r="I950" s="8">
        <v>439.15999999999997</v>
      </c>
      <c r="J950" s="8">
        <v>878.3199999999999</v>
      </c>
      <c r="K950" s="8">
        <v>0</v>
      </c>
      <c r="L950" s="8">
        <v>878.3199999999999</v>
      </c>
      <c r="M950" s="8">
        <v>0</v>
      </c>
      <c r="N950" s="8">
        <f t="shared" si="92"/>
        <v>4391.599999999999</v>
      </c>
      <c r="O950" s="8">
        <f t="shared" si="93"/>
        <v>878.4000000000005</v>
      </c>
      <c r="P950" s="9">
        <f t="shared" si="94"/>
        <v>0.8333206831119544</v>
      </c>
      <c r="Q950" s="8">
        <f t="shared" si="95"/>
        <v>4391.666666666667</v>
      </c>
      <c r="R950" s="8">
        <f t="shared" si="96"/>
        <v>-0.06666666666751553</v>
      </c>
    </row>
    <row r="951" spans="1:18" ht="12.75">
      <c r="A951" s="7">
        <v>50434</v>
      </c>
      <c r="B951" t="s">
        <v>943</v>
      </c>
      <c r="C951" s="8">
        <v>3604</v>
      </c>
      <c r="D951" s="8">
        <v>0</v>
      </c>
      <c r="E951" s="8">
        <v>0</v>
      </c>
      <c r="F951" s="8">
        <v>0</v>
      </c>
      <c r="G951" s="8">
        <v>491</v>
      </c>
      <c r="H951" s="8">
        <v>0</v>
      </c>
      <c r="I951" s="8">
        <v>0</v>
      </c>
      <c r="J951" s="8">
        <v>1088</v>
      </c>
      <c r="K951" s="8">
        <v>0</v>
      </c>
      <c r="L951" s="8">
        <v>0</v>
      </c>
      <c r="M951" s="8">
        <v>2025</v>
      </c>
      <c r="N951" s="8">
        <f t="shared" si="92"/>
        <v>3604</v>
      </c>
      <c r="O951" s="8">
        <f t="shared" si="93"/>
        <v>0</v>
      </c>
      <c r="P951" s="9">
        <f t="shared" si="94"/>
        <v>1</v>
      </c>
      <c r="Q951" s="8">
        <f t="shared" si="95"/>
        <v>3003.333333333333</v>
      </c>
      <c r="R951" s="8">
        <f t="shared" si="96"/>
        <v>600.666666666667</v>
      </c>
    </row>
    <row r="952" spans="1:18" ht="12.75">
      <c r="A952" s="7">
        <v>50701</v>
      </c>
      <c r="B952" t="s">
        <v>944</v>
      </c>
      <c r="C952" s="8">
        <v>4121</v>
      </c>
      <c r="D952" s="8">
        <v>0</v>
      </c>
      <c r="E952" s="8">
        <v>0</v>
      </c>
      <c r="F952" s="8">
        <v>1050</v>
      </c>
      <c r="G952" s="8">
        <v>355</v>
      </c>
      <c r="H952" s="8">
        <v>355</v>
      </c>
      <c r="I952" s="8">
        <v>350</v>
      </c>
      <c r="J952" s="8">
        <v>355</v>
      </c>
      <c r="K952" s="8">
        <v>355</v>
      </c>
      <c r="L952" s="8">
        <v>355</v>
      </c>
      <c r="M952" s="8">
        <v>355</v>
      </c>
      <c r="N952" s="8">
        <f t="shared" si="92"/>
        <v>3530</v>
      </c>
      <c r="O952" s="8">
        <f t="shared" si="93"/>
        <v>591</v>
      </c>
      <c r="P952" s="9">
        <f t="shared" si="94"/>
        <v>0.8565882067459355</v>
      </c>
      <c r="Q952" s="8">
        <f t="shared" si="95"/>
        <v>3434.166666666667</v>
      </c>
      <c r="R952" s="8">
        <f t="shared" si="96"/>
        <v>95.83333333333303</v>
      </c>
    </row>
    <row r="953" spans="1:18" ht="12.75">
      <c r="A953" s="7">
        <v>50305</v>
      </c>
      <c r="B953" t="s">
        <v>945</v>
      </c>
      <c r="C953" s="8">
        <v>1528</v>
      </c>
      <c r="D953" s="8">
        <v>127.34</v>
      </c>
      <c r="E953" s="8">
        <v>127.34</v>
      </c>
      <c r="F953" s="8">
        <v>127.34</v>
      </c>
      <c r="G953" s="8">
        <v>127.34</v>
      </c>
      <c r="H953" s="8">
        <v>127.34</v>
      </c>
      <c r="I953" s="8">
        <v>127.34</v>
      </c>
      <c r="J953" s="8">
        <v>127.34</v>
      </c>
      <c r="K953" s="8">
        <v>127.34</v>
      </c>
      <c r="L953" s="8">
        <v>127.34</v>
      </c>
      <c r="M953" s="8">
        <v>127.34</v>
      </c>
      <c r="N953" s="8">
        <f t="shared" si="92"/>
        <v>1273.4</v>
      </c>
      <c r="O953" s="8">
        <f t="shared" si="93"/>
        <v>254.5999999999999</v>
      </c>
      <c r="P953" s="9">
        <f t="shared" si="94"/>
        <v>0.8333769633507854</v>
      </c>
      <c r="Q953" s="8">
        <f t="shared" si="95"/>
        <v>1273.3333333333333</v>
      </c>
      <c r="R953" s="8">
        <f t="shared" si="96"/>
        <v>0.06666666666683341</v>
      </c>
    </row>
    <row r="954" spans="1:18" ht="12.75">
      <c r="A954" s="7">
        <v>50387</v>
      </c>
      <c r="B954" t="s">
        <v>946</v>
      </c>
      <c r="C954" s="8">
        <v>4550</v>
      </c>
      <c r="D954" s="8">
        <v>0</v>
      </c>
      <c r="E954" s="8">
        <v>1137.51</v>
      </c>
      <c r="F954" s="8">
        <v>0</v>
      </c>
      <c r="G954" s="8">
        <v>1137.51</v>
      </c>
      <c r="H954" s="8">
        <v>0</v>
      </c>
      <c r="I954" s="8">
        <v>0</v>
      </c>
      <c r="J954" s="8">
        <v>1137.51</v>
      </c>
      <c r="K954" s="8">
        <v>0</v>
      </c>
      <c r="L954" s="8">
        <v>0</v>
      </c>
      <c r="M954" s="8">
        <v>0</v>
      </c>
      <c r="N954" s="8">
        <f t="shared" si="92"/>
        <v>3412.5299999999997</v>
      </c>
      <c r="O954" s="8">
        <f t="shared" si="93"/>
        <v>1137.4700000000003</v>
      </c>
      <c r="P954" s="9">
        <f t="shared" si="94"/>
        <v>0.7500065934065934</v>
      </c>
      <c r="Q954" s="8">
        <f t="shared" si="95"/>
        <v>3791.666666666667</v>
      </c>
      <c r="R954" s="8">
        <f t="shared" si="96"/>
        <v>-379.1366666666672</v>
      </c>
    </row>
    <row r="955" spans="1:18" ht="12.75">
      <c r="A955" s="7">
        <v>50705</v>
      </c>
      <c r="B955" t="s">
        <v>947</v>
      </c>
      <c r="C955" s="8">
        <v>818</v>
      </c>
      <c r="D955" s="8">
        <v>0</v>
      </c>
      <c r="E955" s="8">
        <v>283</v>
      </c>
      <c r="F955" s="8">
        <v>0</v>
      </c>
      <c r="G955" s="8">
        <v>0</v>
      </c>
      <c r="H955" s="8">
        <v>283</v>
      </c>
      <c r="I955" s="8">
        <v>0</v>
      </c>
      <c r="J955" s="8">
        <v>0</v>
      </c>
      <c r="K955" s="8">
        <v>0</v>
      </c>
      <c r="L955" s="8">
        <v>283</v>
      </c>
      <c r="M955" s="8">
        <v>0</v>
      </c>
      <c r="N955" s="8">
        <f t="shared" si="92"/>
        <v>849</v>
      </c>
      <c r="O955" s="8">
        <f t="shared" si="93"/>
        <v>-31</v>
      </c>
      <c r="P955" s="9">
        <f t="shared" si="94"/>
        <v>1.0378973105134475</v>
      </c>
      <c r="Q955" s="8">
        <f t="shared" si="95"/>
        <v>681.6666666666667</v>
      </c>
      <c r="R955" s="8">
        <f t="shared" si="96"/>
        <v>167.33333333333326</v>
      </c>
    </row>
    <row r="956" spans="1:18" ht="12.75">
      <c r="A956" s="7">
        <v>50261</v>
      </c>
      <c r="B956" t="s">
        <v>948</v>
      </c>
      <c r="C956" s="8">
        <v>13328</v>
      </c>
      <c r="D956" s="8">
        <v>0</v>
      </c>
      <c r="E956" s="8">
        <v>0</v>
      </c>
      <c r="F956" s="8">
        <v>0</v>
      </c>
      <c r="G956" s="8">
        <v>6664</v>
      </c>
      <c r="H956" s="8">
        <v>0</v>
      </c>
      <c r="I956" s="8">
        <v>0</v>
      </c>
      <c r="J956" s="8">
        <v>0</v>
      </c>
      <c r="K956" s="8">
        <v>0</v>
      </c>
      <c r="L956" s="8">
        <v>0</v>
      </c>
      <c r="M956" s="8">
        <v>0</v>
      </c>
      <c r="N956" s="8">
        <f t="shared" si="92"/>
        <v>6664</v>
      </c>
      <c r="O956" s="8">
        <f t="shared" si="93"/>
        <v>6664</v>
      </c>
      <c r="P956" s="9">
        <f t="shared" si="94"/>
        <v>0.5</v>
      </c>
      <c r="Q956" s="8">
        <f t="shared" si="95"/>
        <v>11106.666666666668</v>
      </c>
      <c r="R956" s="8">
        <f t="shared" si="96"/>
        <v>-4442.666666666668</v>
      </c>
    </row>
    <row r="957" spans="1:18" ht="12.75">
      <c r="A957" s="7">
        <v>50541</v>
      </c>
      <c r="B957" t="s">
        <v>949</v>
      </c>
      <c r="C957" s="8">
        <v>21603</v>
      </c>
      <c r="D957" s="8">
        <v>0</v>
      </c>
      <c r="E957" s="8">
        <v>1800.25</v>
      </c>
      <c r="F957" s="8">
        <v>1800.25</v>
      </c>
      <c r="G957" s="8">
        <v>1800.25</v>
      </c>
      <c r="H957" s="8">
        <v>1800.25</v>
      </c>
      <c r="I957" s="8">
        <v>0</v>
      </c>
      <c r="J957" s="8">
        <v>1800.25</v>
      </c>
      <c r="K957" s="8">
        <v>0</v>
      </c>
      <c r="L957" s="8">
        <v>0</v>
      </c>
      <c r="M957" s="8">
        <v>1800.25</v>
      </c>
      <c r="N957" s="8">
        <f t="shared" si="92"/>
        <v>10801.5</v>
      </c>
      <c r="O957" s="8">
        <f t="shared" si="93"/>
        <v>10801.5</v>
      </c>
      <c r="P957" s="9">
        <f t="shared" si="94"/>
        <v>0.5</v>
      </c>
      <c r="Q957" s="8">
        <f t="shared" si="95"/>
        <v>18002.5</v>
      </c>
      <c r="R957" s="8">
        <f t="shared" si="96"/>
        <v>-7201</v>
      </c>
    </row>
    <row r="958" spans="1:18" ht="12.75">
      <c r="A958" s="7">
        <v>50391</v>
      </c>
      <c r="B958" t="s">
        <v>950</v>
      </c>
      <c r="C958" s="8">
        <v>5870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  <c r="N958" s="8">
        <f t="shared" si="92"/>
        <v>0</v>
      </c>
      <c r="O958" s="8">
        <f t="shared" si="93"/>
        <v>5870</v>
      </c>
      <c r="P958" s="9">
        <f t="shared" si="94"/>
        <v>0</v>
      </c>
      <c r="Q958" s="8">
        <f t="shared" si="95"/>
        <v>4891.666666666667</v>
      </c>
      <c r="R958" s="8">
        <f t="shared" si="96"/>
        <v>-4891.666666666667</v>
      </c>
    </row>
    <row r="959" spans="1:18" ht="12.75">
      <c r="A959" s="7">
        <v>50631</v>
      </c>
      <c r="B959" t="s">
        <v>951</v>
      </c>
      <c r="C959" s="8">
        <v>2208</v>
      </c>
      <c r="D959" s="8">
        <v>0</v>
      </c>
      <c r="E959" s="8">
        <v>368</v>
      </c>
      <c r="F959" s="8">
        <v>0</v>
      </c>
      <c r="G959" s="8">
        <v>184</v>
      </c>
      <c r="H959" s="8">
        <v>0</v>
      </c>
      <c r="I959" s="8">
        <v>368</v>
      </c>
      <c r="J959" s="8">
        <v>0</v>
      </c>
      <c r="K959" s="8">
        <v>0</v>
      </c>
      <c r="L959" s="8">
        <v>552</v>
      </c>
      <c r="M959" s="8">
        <v>367.98</v>
      </c>
      <c r="N959" s="8">
        <f t="shared" si="92"/>
        <v>1839.98</v>
      </c>
      <c r="O959" s="8">
        <f t="shared" si="93"/>
        <v>368.02</v>
      </c>
      <c r="P959" s="9">
        <f t="shared" si="94"/>
        <v>0.8333242753623189</v>
      </c>
      <c r="Q959" s="8">
        <f t="shared" si="95"/>
        <v>1840</v>
      </c>
      <c r="R959" s="8">
        <f t="shared" si="96"/>
        <v>-0.01999999999998181</v>
      </c>
    </row>
    <row r="960" spans="1:18" ht="12.75">
      <c r="A960" s="7">
        <v>50204</v>
      </c>
      <c r="B960" t="s">
        <v>952</v>
      </c>
      <c r="C960" s="8">
        <v>8564</v>
      </c>
      <c r="D960" s="8">
        <v>0</v>
      </c>
      <c r="E960" s="8">
        <v>2039.16</v>
      </c>
      <c r="F960" s="8">
        <v>1019.58</v>
      </c>
      <c r="G960" s="8">
        <v>713.6700000000001</v>
      </c>
      <c r="H960" s="8">
        <v>713.6700000000001</v>
      </c>
      <c r="I960" s="8">
        <v>713.6700000000001</v>
      </c>
      <c r="J960" s="8">
        <v>713.6700000000001</v>
      </c>
      <c r="K960" s="8">
        <v>713.6700000000001</v>
      </c>
      <c r="L960" s="8">
        <v>713.6700000000001</v>
      </c>
      <c r="M960" s="8">
        <v>407.75000000000006</v>
      </c>
      <c r="N960" s="8">
        <f t="shared" si="92"/>
        <v>7748.51</v>
      </c>
      <c r="O960" s="8">
        <f t="shared" si="93"/>
        <v>815.4899999999998</v>
      </c>
      <c r="P960" s="9">
        <f t="shared" si="94"/>
        <v>0.9047769733769266</v>
      </c>
      <c r="Q960" s="8">
        <f t="shared" si="95"/>
        <v>7136.666666666666</v>
      </c>
      <c r="R960" s="8">
        <f t="shared" si="96"/>
        <v>611.8433333333342</v>
      </c>
    </row>
    <row r="961" spans="1:18" ht="12.75">
      <c r="A961" s="7">
        <v>50464</v>
      </c>
      <c r="B961" t="s">
        <v>953</v>
      </c>
      <c r="C961" s="8">
        <v>992</v>
      </c>
      <c r="D961" s="8">
        <v>82.67000000000002</v>
      </c>
      <c r="E961" s="8">
        <v>82.67000000000002</v>
      </c>
      <c r="F961" s="8">
        <v>82.67000000000002</v>
      </c>
      <c r="G961" s="8">
        <v>82.67000000000002</v>
      </c>
      <c r="H961" s="8">
        <v>82.67000000000002</v>
      </c>
      <c r="I961" s="8">
        <v>82.67000000000002</v>
      </c>
      <c r="J961" s="8">
        <v>82.67000000000002</v>
      </c>
      <c r="K961" s="8">
        <v>82.67000000000002</v>
      </c>
      <c r="L961" s="8">
        <v>82.67000000000002</v>
      </c>
      <c r="M961" s="8">
        <v>82.67000000000002</v>
      </c>
      <c r="N961" s="8">
        <f t="shared" si="92"/>
        <v>826.7000000000003</v>
      </c>
      <c r="O961" s="8">
        <f t="shared" si="93"/>
        <v>165.29999999999973</v>
      </c>
      <c r="P961" s="9">
        <f t="shared" si="94"/>
        <v>0.8333669354838712</v>
      </c>
      <c r="Q961" s="8">
        <f t="shared" si="95"/>
        <v>826.6666666666667</v>
      </c>
      <c r="R961" s="8">
        <f t="shared" si="96"/>
        <v>0.03333333333353039</v>
      </c>
    </row>
    <row r="962" spans="1:18" ht="12.75">
      <c r="A962" s="7">
        <v>50595</v>
      </c>
      <c r="B962" t="s">
        <v>954</v>
      </c>
      <c r="C962" s="8">
        <v>3013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8">
        <v>0</v>
      </c>
      <c r="M962" s="8">
        <v>0</v>
      </c>
      <c r="N962" s="8">
        <f t="shared" si="92"/>
        <v>0</v>
      </c>
      <c r="O962" s="8">
        <f t="shared" si="93"/>
        <v>3013</v>
      </c>
      <c r="P962" s="9">
        <f t="shared" si="94"/>
        <v>0</v>
      </c>
      <c r="Q962" s="8">
        <f t="shared" si="95"/>
        <v>2510.8333333333335</v>
      </c>
      <c r="R962" s="8">
        <f t="shared" si="96"/>
        <v>-2510.8333333333335</v>
      </c>
    </row>
    <row r="963" spans="1:18" ht="12.75">
      <c r="A963" s="7">
        <v>50596</v>
      </c>
      <c r="B963" t="s">
        <v>955</v>
      </c>
      <c r="C963" s="8">
        <v>5254</v>
      </c>
      <c r="D963" s="8">
        <v>437.81999999999994</v>
      </c>
      <c r="E963" s="8">
        <v>437.81999999999994</v>
      </c>
      <c r="F963" s="8">
        <v>437.81999999999994</v>
      </c>
      <c r="G963" s="8">
        <v>437.81999999999994</v>
      </c>
      <c r="H963" s="8">
        <v>437.81999999999994</v>
      </c>
      <c r="I963" s="8">
        <v>437.81999999999994</v>
      </c>
      <c r="J963" s="8">
        <v>437.81999999999994</v>
      </c>
      <c r="K963" s="8">
        <v>437.81999999999994</v>
      </c>
      <c r="L963" s="8">
        <v>437.81999999999994</v>
      </c>
      <c r="M963" s="8">
        <v>437.81999999999994</v>
      </c>
      <c r="N963" s="8">
        <f t="shared" si="92"/>
        <v>4378.199999999998</v>
      </c>
      <c r="O963" s="8">
        <f t="shared" si="93"/>
        <v>875.800000000002</v>
      </c>
      <c r="P963" s="9">
        <f t="shared" si="94"/>
        <v>0.8333079558431667</v>
      </c>
      <c r="Q963" s="8">
        <f t="shared" si="95"/>
        <v>4378.333333333333</v>
      </c>
      <c r="R963" s="8">
        <f t="shared" si="96"/>
        <v>-0.13333333333503106</v>
      </c>
    </row>
    <row r="964" spans="1:18" ht="12.75">
      <c r="A964" s="7">
        <v>50502</v>
      </c>
      <c r="B964" t="s">
        <v>956</v>
      </c>
      <c r="C964" s="8">
        <v>6927</v>
      </c>
      <c r="D964" s="8">
        <v>0</v>
      </c>
      <c r="E964" s="8">
        <v>579</v>
      </c>
      <c r="F964" s="8">
        <v>1158</v>
      </c>
      <c r="G964" s="8">
        <v>0</v>
      </c>
      <c r="H964" s="8">
        <v>1158</v>
      </c>
      <c r="I964" s="8">
        <v>579</v>
      </c>
      <c r="J964" s="8">
        <v>579</v>
      </c>
      <c r="K964" s="8">
        <v>0</v>
      </c>
      <c r="L964" s="8">
        <v>579</v>
      </c>
      <c r="M964" s="8">
        <v>579</v>
      </c>
      <c r="N964" s="8">
        <f t="shared" si="92"/>
        <v>5211</v>
      </c>
      <c r="O964" s="8">
        <f t="shared" si="93"/>
        <v>1716</v>
      </c>
      <c r="P964" s="9">
        <f t="shared" si="94"/>
        <v>0.7522737115634474</v>
      </c>
      <c r="Q964" s="8">
        <f t="shared" si="95"/>
        <v>5772.5</v>
      </c>
      <c r="R964" s="8">
        <f t="shared" si="96"/>
        <v>-561.5</v>
      </c>
    </row>
    <row r="965" spans="1:18" ht="12.75">
      <c r="A965" s="7">
        <v>50410</v>
      </c>
      <c r="B965" t="s">
        <v>957</v>
      </c>
      <c r="C965" s="8">
        <v>20889</v>
      </c>
      <c r="D965" s="8">
        <v>1740.75</v>
      </c>
      <c r="E965" s="8">
        <v>1740.75</v>
      </c>
      <c r="F965" s="8">
        <v>1740.75</v>
      </c>
      <c r="G965" s="8">
        <v>1740.75</v>
      </c>
      <c r="H965" s="8">
        <v>1740.75</v>
      </c>
      <c r="I965" s="8">
        <v>1740.75</v>
      </c>
      <c r="J965" s="8">
        <v>1740.75</v>
      </c>
      <c r="K965" s="8">
        <v>1740.75</v>
      </c>
      <c r="L965" s="8">
        <v>1740.75</v>
      </c>
      <c r="M965" s="8">
        <v>1740.75</v>
      </c>
      <c r="N965" s="8">
        <f t="shared" si="92"/>
        <v>17407.5</v>
      </c>
      <c r="O965" s="8">
        <f t="shared" si="93"/>
        <v>3481.5</v>
      </c>
      <c r="P965" s="9">
        <f t="shared" si="94"/>
        <v>0.8333333333333334</v>
      </c>
      <c r="Q965" s="8">
        <f t="shared" si="95"/>
        <v>17407.5</v>
      </c>
      <c r="R965" s="8">
        <f t="shared" si="96"/>
        <v>0</v>
      </c>
    </row>
    <row r="966" spans="1:18" ht="12.75">
      <c r="A966" s="7">
        <v>50394</v>
      </c>
      <c r="B966" t="s">
        <v>958</v>
      </c>
      <c r="C966" s="8">
        <v>7928</v>
      </c>
      <c r="D966" s="8">
        <v>0</v>
      </c>
      <c r="E966" s="8">
        <v>0</v>
      </c>
      <c r="F966" s="8">
        <v>0</v>
      </c>
      <c r="G966" s="8">
        <v>888</v>
      </c>
      <c r="H966" s="8">
        <v>880</v>
      </c>
      <c r="I966" s="8">
        <v>880</v>
      </c>
      <c r="J966" s="8">
        <v>880</v>
      </c>
      <c r="K966" s="8">
        <v>880</v>
      </c>
      <c r="L966" s="8">
        <v>880</v>
      </c>
      <c r="M966" s="8">
        <v>880</v>
      </c>
      <c r="N966" s="8">
        <f t="shared" si="92"/>
        <v>6168</v>
      </c>
      <c r="O966" s="8">
        <f t="shared" si="93"/>
        <v>1760</v>
      </c>
      <c r="P966" s="9">
        <f t="shared" si="94"/>
        <v>0.7780020181634713</v>
      </c>
      <c r="Q966" s="8">
        <f t="shared" si="95"/>
        <v>6606.666666666666</v>
      </c>
      <c r="R966" s="8">
        <f t="shared" si="96"/>
        <v>-438.66666666666606</v>
      </c>
    </row>
    <row r="967" spans="1:18" ht="12.75">
      <c r="A967" s="7">
        <v>50565</v>
      </c>
      <c r="B967" t="s">
        <v>959</v>
      </c>
      <c r="C967" s="8">
        <v>1411</v>
      </c>
      <c r="D967" s="8">
        <v>0</v>
      </c>
      <c r="E967" s="8">
        <v>100</v>
      </c>
      <c r="F967" s="8">
        <v>0</v>
      </c>
      <c r="G967" s="8">
        <v>100</v>
      </c>
      <c r="H967" s="8">
        <v>100</v>
      </c>
      <c r="I967" s="8">
        <v>200</v>
      </c>
      <c r="J967" s="8">
        <v>200</v>
      </c>
      <c r="K967" s="8">
        <v>100</v>
      </c>
      <c r="L967" s="8">
        <v>0</v>
      </c>
      <c r="M967" s="8">
        <v>211</v>
      </c>
      <c r="N967" s="8">
        <f t="shared" si="92"/>
        <v>1011</v>
      </c>
      <c r="O967" s="8">
        <f t="shared" si="93"/>
        <v>400</v>
      </c>
      <c r="P967" s="9">
        <f t="shared" si="94"/>
        <v>0.7165131112686038</v>
      </c>
      <c r="Q967" s="8">
        <f t="shared" si="95"/>
        <v>1175.8333333333333</v>
      </c>
      <c r="R967" s="8">
        <f t="shared" si="96"/>
        <v>-164.83333333333326</v>
      </c>
    </row>
    <row r="968" spans="1:18" ht="12.75">
      <c r="A968" s="7">
        <v>50228</v>
      </c>
      <c r="B968" t="s">
        <v>960</v>
      </c>
      <c r="C968" s="8">
        <v>717</v>
      </c>
      <c r="D968" s="8">
        <v>717</v>
      </c>
      <c r="E968" s="8">
        <v>0</v>
      </c>
      <c r="F968" s="8">
        <v>0</v>
      </c>
      <c r="G968" s="8">
        <v>0</v>
      </c>
      <c r="H968" s="8">
        <v>0</v>
      </c>
      <c r="I968" s="8">
        <v>0</v>
      </c>
      <c r="J968" s="8">
        <v>0</v>
      </c>
      <c r="K968" s="8">
        <v>0</v>
      </c>
      <c r="L968" s="8">
        <v>0</v>
      </c>
      <c r="M968" s="8">
        <v>0</v>
      </c>
      <c r="N968" s="8">
        <f t="shared" si="92"/>
        <v>717</v>
      </c>
      <c r="O968" s="8">
        <f t="shared" si="93"/>
        <v>0</v>
      </c>
      <c r="P968" s="9">
        <f t="shared" si="94"/>
        <v>1</v>
      </c>
      <c r="Q968" s="8">
        <f t="shared" si="95"/>
        <v>597.5</v>
      </c>
      <c r="R968" s="8">
        <f t="shared" si="96"/>
        <v>119.5</v>
      </c>
    </row>
    <row r="969" spans="1:18" ht="12.75">
      <c r="A969" s="7">
        <v>50288</v>
      </c>
      <c r="B969" t="s">
        <v>961</v>
      </c>
      <c r="C969" s="8">
        <v>7239</v>
      </c>
      <c r="D969" s="8">
        <v>0</v>
      </c>
      <c r="E969" s="8">
        <v>1206.5</v>
      </c>
      <c r="F969" s="8">
        <v>0</v>
      </c>
      <c r="G969" s="8">
        <v>1206.5</v>
      </c>
      <c r="H969" s="8">
        <v>0</v>
      </c>
      <c r="I969" s="8">
        <v>0</v>
      </c>
      <c r="J969" s="8">
        <v>0</v>
      </c>
      <c r="K969" s="8">
        <v>1206.5</v>
      </c>
      <c r="L969" s="8">
        <v>1206.5</v>
      </c>
      <c r="M969" s="8">
        <v>603.25</v>
      </c>
      <c r="N969" s="8">
        <f t="shared" si="92"/>
        <v>5429.25</v>
      </c>
      <c r="O969" s="8">
        <f t="shared" si="93"/>
        <v>1809.75</v>
      </c>
      <c r="P969" s="9">
        <f t="shared" si="94"/>
        <v>0.75</v>
      </c>
      <c r="Q969" s="8">
        <f t="shared" si="95"/>
        <v>6032.5</v>
      </c>
      <c r="R969" s="8">
        <f t="shared" si="96"/>
        <v>-603.25</v>
      </c>
    </row>
    <row r="970" spans="1:18" ht="12.75">
      <c r="A970" s="7">
        <v>50295</v>
      </c>
      <c r="B970" t="s">
        <v>962</v>
      </c>
      <c r="C970" s="8">
        <v>10578</v>
      </c>
      <c r="D970" s="8">
        <v>0</v>
      </c>
      <c r="E970" s="8">
        <v>2644.5</v>
      </c>
      <c r="F970" s="8">
        <v>0</v>
      </c>
      <c r="G970" s="8">
        <v>0</v>
      </c>
      <c r="H970" s="8">
        <v>2644.5</v>
      </c>
      <c r="I970" s="8">
        <v>0</v>
      </c>
      <c r="J970" s="8">
        <v>0</v>
      </c>
      <c r="K970" s="8">
        <v>2644.5</v>
      </c>
      <c r="L970" s="8">
        <v>0</v>
      </c>
      <c r="M970" s="8">
        <v>0</v>
      </c>
      <c r="N970" s="8">
        <f t="shared" si="92"/>
        <v>7933.5</v>
      </c>
      <c r="O970" s="8">
        <f t="shared" si="93"/>
        <v>2644.5</v>
      </c>
      <c r="P970" s="9">
        <f t="shared" si="94"/>
        <v>0.75</v>
      </c>
      <c r="Q970" s="8">
        <f t="shared" si="95"/>
        <v>8815</v>
      </c>
      <c r="R970" s="8">
        <f t="shared" si="96"/>
        <v>-881.5</v>
      </c>
    </row>
    <row r="971" spans="1:18" ht="12.75">
      <c r="A971" s="7">
        <v>50118</v>
      </c>
      <c r="B971" t="s">
        <v>963</v>
      </c>
      <c r="C971" s="8">
        <v>4783</v>
      </c>
      <c r="D971" s="8">
        <v>0</v>
      </c>
      <c r="E971" s="8">
        <v>0</v>
      </c>
      <c r="F971" s="8">
        <v>797.16</v>
      </c>
      <c r="G971" s="8">
        <v>797.16</v>
      </c>
      <c r="H971" s="8">
        <v>0</v>
      </c>
      <c r="I971" s="8">
        <v>0</v>
      </c>
      <c r="J971" s="8">
        <v>797.16</v>
      </c>
      <c r="K971" s="8">
        <v>797.16</v>
      </c>
      <c r="L971" s="8">
        <v>797.16</v>
      </c>
      <c r="M971" s="8">
        <v>0</v>
      </c>
      <c r="N971" s="8">
        <f t="shared" si="92"/>
        <v>3985.7999999999997</v>
      </c>
      <c r="O971" s="8">
        <f t="shared" si="93"/>
        <v>797.2000000000003</v>
      </c>
      <c r="P971" s="9">
        <f t="shared" si="94"/>
        <v>0.8333263642065648</v>
      </c>
      <c r="Q971" s="8">
        <f t="shared" si="95"/>
        <v>3985.833333333333</v>
      </c>
      <c r="R971" s="8">
        <f t="shared" si="96"/>
        <v>-0.03333333333330302</v>
      </c>
    </row>
    <row r="972" spans="1:18" ht="12.75">
      <c r="A972" s="7">
        <v>50154</v>
      </c>
      <c r="B972" t="s">
        <v>964</v>
      </c>
      <c r="C972" s="8">
        <v>5860</v>
      </c>
      <c r="D972" s="8">
        <v>401.5</v>
      </c>
      <c r="E972" s="8">
        <v>401.5</v>
      </c>
      <c r="F972" s="8">
        <v>0</v>
      </c>
      <c r="G972" s="8">
        <v>401.5</v>
      </c>
      <c r="H972" s="8">
        <v>748.8199999999999</v>
      </c>
      <c r="I972" s="8">
        <v>488.33</v>
      </c>
      <c r="J972" s="8">
        <v>488.33</v>
      </c>
      <c r="K972" s="8">
        <v>976.66</v>
      </c>
      <c r="L972" s="8">
        <v>488.33</v>
      </c>
      <c r="M972" s="8">
        <v>488.33</v>
      </c>
      <c r="N972" s="8">
        <f t="shared" si="92"/>
        <v>4883.3</v>
      </c>
      <c r="O972" s="8">
        <f t="shared" si="93"/>
        <v>976.6999999999998</v>
      </c>
      <c r="P972" s="9">
        <f t="shared" si="94"/>
        <v>0.8333276450511946</v>
      </c>
      <c r="Q972" s="8">
        <f t="shared" si="95"/>
        <v>4883.333333333333</v>
      </c>
      <c r="R972" s="8">
        <f t="shared" si="96"/>
        <v>-0.03333333333284827</v>
      </c>
    </row>
    <row r="973" spans="1:18" ht="12.75">
      <c r="A973" s="7">
        <v>50265</v>
      </c>
      <c r="B973" t="s">
        <v>965</v>
      </c>
      <c r="C973" s="8">
        <v>9876</v>
      </c>
      <c r="D973" s="8">
        <v>0</v>
      </c>
      <c r="E973" s="8">
        <v>834</v>
      </c>
      <c r="F973" s="8">
        <v>1644</v>
      </c>
      <c r="G973" s="8">
        <v>822</v>
      </c>
      <c r="H973" s="8">
        <v>0</v>
      </c>
      <c r="I973" s="8">
        <v>1644</v>
      </c>
      <c r="J973" s="8">
        <v>822</v>
      </c>
      <c r="K973" s="8">
        <v>822</v>
      </c>
      <c r="L973" s="8">
        <v>825</v>
      </c>
      <c r="M973" s="8">
        <v>821</v>
      </c>
      <c r="N973" s="8">
        <f t="shared" si="92"/>
        <v>8234</v>
      </c>
      <c r="O973" s="8">
        <f t="shared" si="93"/>
        <v>1642</v>
      </c>
      <c r="P973" s="9">
        <f t="shared" si="94"/>
        <v>0.8337383556095586</v>
      </c>
      <c r="Q973" s="8">
        <f t="shared" si="95"/>
        <v>8230</v>
      </c>
      <c r="R973" s="8">
        <f t="shared" si="96"/>
        <v>4</v>
      </c>
    </row>
    <row r="974" spans="1:18" ht="12.75">
      <c r="A974" s="7">
        <v>50217</v>
      </c>
      <c r="B974" t="s">
        <v>966</v>
      </c>
      <c r="C974" s="8">
        <v>3308</v>
      </c>
      <c r="D974" s="8">
        <v>0</v>
      </c>
      <c r="E974" s="8">
        <v>3308</v>
      </c>
      <c r="F974" s="8">
        <v>0</v>
      </c>
      <c r="G974" s="8">
        <v>0</v>
      </c>
      <c r="H974" s="8">
        <v>0</v>
      </c>
      <c r="I974" s="8">
        <v>0</v>
      </c>
      <c r="J974" s="8">
        <v>0</v>
      </c>
      <c r="K974" s="8">
        <v>0</v>
      </c>
      <c r="L974" s="8">
        <v>0</v>
      </c>
      <c r="M974" s="8">
        <v>0</v>
      </c>
      <c r="N974" s="8">
        <f t="shared" si="92"/>
        <v>3308</v>
      </c>
      <c r="O974" s="8">
        <f t="shared" si="93"/>
        <v>0</v>
      </c>
      <c r="P974" s="9">
        <f t="shared" si="94"/>
        <v>1</v>
      </c>
      <c r="Q974" s="8">
        <f t="shared" si="95"/>
        <v>2756.666666666667</v>
      </c>
      <c r="R974" s="8">
        <f t="shared" si="96"/>
        <v>551.333333333333</v>
      </c>
    </row>
    <row r="975" spans="1:18" ht="12.75">
      <c r="A975" s="7">
        <v>50554</v>
      </c>
      <c r="B975" t="s">
        <v>967</v>
      </c>
      <c r="C975" s="8">
        <v>2271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  <c r="I975" s="8">
        <v>1135.5</v>
      </c>
      <c r="J975" s="8">
        <v>0</v>
      </c>
      <c r="K975" s="8">
        <v>1135.5</v>
      </c>
      <c r="L975" s="8">
        <v>0</v>
      </c>
      <c r="M975" s="8">
        <v>0</v>
      </c>
      <c r="N975" s="8">
        <f t="shared" si="92"/>
        <v>2271</v>
      </c>
      <c r="O975" s="8">
        <f t="shared" si="93"/>
        <v>0</v>
      </c>
      <c r="P975" s="9">
        <f t="shared" si="94"/>
        <v>1</v>
      </c>
      <c r="Q975" s="8">
        <f t="shared" si="95"/>
        <v>1892.5</v>
      </c>
      <c r="R975" s="8">
        <f t="shared" si="96"/>
        <v>378.5</v>
      </c>
    </row>
    <row r="976" spans="1:18" ht="12.75">
      <c r="A976" s="7">
        <v>50178</v>
      </c>
      <c r="B976" t="s">
        <v>968</v>
      </c>
      <c r="C976" s="8">
        <v>795</v>
      </c>
      <c r="D976" s="8">
        <v>357.15999999999997</v>
      </c>
      <c r="E976" s="8">
        <v>437.84000000000003</v>
      </c>
      <c r="F976" s="8">
        <v>0</v>
      </c>
      <c r="G976" s="8">
        <v>0</v>
      </c>
      <c r="H976" s="8">
        <v>0</v>
      </c>
      <c r="I976" s="8">
        <v>0</v>
      </c>
      <c r="J976" s="8">
        <v>0</v>
      </c>
      <c r="K976" s="8">
        <v>0</v>
      </c>
      <c r="L976" s="8">
        <v>0</v>
      </c>
      <c r="M976" s="8">
        <v>0</v>
      </c>
      <c r="N976" s="8">
        <f t="shared" si="92"/>
        <v>795</v>
      </c>
      <c r="O976" s="8">
        <f t="shared" si="93"/>
        <v>0</v>
      </c>
      <c r="P976" s="9">
        <f t="shared" si="94"/>
        <v>1</v>
      </c>
      <c r="Q976" s="8">
        <f t="shared" si="95"/>
        <v>662.5</v>
      </c>
      <c r="R976" s="8">
        <f t="shared" si="96"/>
        <v>132.5</v>
      </c>
    </row>
    <row r="977" spans="1:18" ht="12.75">
      <c r="A977" s="7">
        <v>50408</v>
      </c>
      <c r="B977" t="s">
        <v>969</v>
      </c>
      <c r="C977" s="8">
        <v>10369</v>
      </c>
      <c r="D977" s="8">
        <v>2592.27</v>
      </c>
      <c r="E977" s="8">
        <v>0</v>
      </c>
      <c r="F977" s="8">
        <v>0</v>
      </c>
      <c r="G977" s="8">
        <v>2592.27</v>
      </c>
      <c r="H977" s="8">
        <v>0</v>
      </c>
      <c r="I977" s="8">
        <v>0</v>
      </c>
      <c r="J977" s="8">
        <v>1728.1799999999998</v>
      </c>
      <c r="K977" s="8">
        <v>0</v>
      </c>
      <c r="L977" s="8">
        <v>0</v>
      </c>
      <c r="M977" s="8">
        <v>3456.2799999999997</v>
      </c>
      <c r="N977" s="8">
        <f t="shared" si="92"/>
        <v>10369</v>
      </c>
      <c r="O977" s="8">
        <f t="shared" si="93"/>
        <v>0</v>
      </c>
      <c r="P977" s="9">
        <f t="shared" si="94"/>
        <v>1</v>
      </c>
      <c r="Q977" s="8">
        <f t="shared" si="95"/>
        <v>8640.833333333334</v>
      </c>
      <c r="R977" s="8">
        <f t="shared" si="96"/>
        <v>1728.166666666666</v>
      </c>
    </row>
    <row r="978" spans="1:18" ht="12.75">
      <c r="A978" s="7">
        <v>50364</v>
      </c>
      <c r="B978" t="s">
        <v>970</v>
      </c>
      <c r="C978" s="8">
        <v>4003</v>
      </c>
      <c r="D978" s="8">
        <v>0</v>
      </c>
      <c r="E978" s="8">
        <v>0</v>
      </c>
      <c r="F978" s="8">
        <v>4003</v>
      </c>
      <c r="G978" s="8">
        <v>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0</v>
      </c>
      <c r="N978" s="8">
        <f t="shared" si="92"/>
        <v>4003</v>
      </c>
      <c r="O978" s="8">
        <f t="shared" si="93"/>
        <v>0</v>
      </c>
      <c r="P978" s="9">
        <f t="shared" si="94"/>
        <v>1</v>
      </c>
      <c r="Q978" s="8">
        <f t="shared" si="95"/>
        <v>3335.833333333333</v>
      </c>
      <c r="R978" s="8">
        <f t="shared" si="96"/>
        <v>667.166666666667</v>
      </c>
    </row>
    <row r="979" spans="1:18" ht="12.75">
      <c r="A979" s="7">
        <v>50597</v>
      </c>
      <c r="B979" t="s">
        <v>971</v>
      </c>
      <c r="C979" s="8">
        <v>1767</v>
      </c>
      <c r="D979" s="8">
        <v>0</v>
      </c>
      <c r="E979" s="8">
        <v>0</v>
      </c>
      <c r="F979" s="8">
        <v>0</v>
      </c>
      <c r="G979" s="8">
        <v>900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867</v>
      </c>
      <c r="N979" s="8">
        <f t="shared" si="92"/>
        <v>1767</v>
      </c>
      <c r="O979" s="8">
        <f t="shared" si="93"/>
        <v>0</v>
      </c>
      <c r="P979" s="9">
        <f t="shared" si="94"/>
        <v>1</v>
      </c>
      <c r="Q979" s="8">
        <f t="shared" si="95"/>
        <v>1472.5</v>
      </c>
      <c r="R979" s="8">
        <f t="shared" si="96"/>
        <v>294.5</v>
      </c>
    </row>
    <row r="980" spans="1:18" ht="12.75">
      <c r="A980" s="7">
        <v>50203</v>
      </c>
      <c r="B980" t="s">
        <v>972</v>
      </c>
      <c r="C980" s="8">
        <v>2736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2736</v>
      </c>
      <c r="N980" s="8">
        <f t="shared" si="92"/>
        <v>2736</v>
      </c>
      <c r="O980" s="8">
        <f t="shared" si="93"/>
        <v>0</v>
      </c>
      <c r="P980" s="9">
        <f t="shared" si="94"/>
        <v>1</v>
      </c>
      <c r="Q980" s="8">
        <f t="shared" si="95"/>
        <v>2280</v>
      </c>
      <c r="R980" s="8">
        <f t="shared" si="96"/>
        <v>456</v>
      </c>
    </row>
    <row r="981" spans="1:18" ht="12.75">
      <c r="A981" s="7">
        <v>50573</v>
      </c>
      <c r="B981" t="s">
        <v>973</v>
      </c>
      <c r="C981" s="8">
        <v>1644</v>
      </c>
      <c r="D981" s="8">
        <v>0</v>
      </c>
      <c r="E981" s="8">
        <v>0</v>
      </c>
      <c r="F981" s="8">
        <v>0</v>
      </c>
      <c r="G981" s="8">
        <v>821.9999999999999</v>
      </c>
      <c r="H981" s="8">
        <v>0</v>
      </c>
      <c r="I981" s="8">
        <v>0</v>
      </c>
      <c r="J981" s="8">
        <v>410.99999999999994</v>
      </c>
      <c r="K981" s="8">
        <v>0</v>
      </c>
      <c r="L981" s="8">
        <v>411</v>
      </c>
      <c r="M981" s="8">
        <v>0</v>
      </c>
      <c r="N981" s="8">
        <f t="shared" si="92"/>
        <v>1643.9999999999998</v>
      </c>
      <c r="O981" s="8">
        <f t="shared" si="93"/>
        <v>0</v>
      </c>
      <c r="P981" s="9">
        <f t="shared" si="94"/>
        <v>0.9999999999999999</v>
      </c>
      <c r="Q981" s="8">
        <f t="shared" si="95"/>
        <v>1370</v>
      </c>
      <c r="R981" s="8">
        <f t="shared" si="96"/>
        <v>273.9999999999998</v>
      </c>
    </row>
    <row r="982" spans="1:18" ht="12.75">
      <c r="A982" s="7">
        <v>50137</v>
      </c>
      <c r="B982" t="s">
        <v>974</v>
      </c>
      <c r="C982" s="8">
        <v>2850</v>
      </c>
      <c r="D982" s="8">
        <v>0</v>
      </c>
      <c r="E982" s="8">
        <v>0</v>
      </c>
      <c r="F982" s="8">
        <v>150</v>
      </c>
      <c r="G982" s="8">
        <v>0</v>
      </c>
      <c r="H982" s="8">
        <v>0</v>
      </c>
      <c r="I982" s="8">
        <v>150</v>
      </c>
      <c r="J982" s="8">
        <v>0</v>
      </c>
      <c r="K982" s="8">
        <v>0</v>
      </c>
      <c r="L982" s="8">
        <v>430</v>
      </c>
      <c r="M982" s="8">
        <v>0</v>
      </c>
      <c r="N982" s="8">
        <f t="shared" si="92"/>
        <v>730</v>
      </c>
      <c r="O982" s="8">
        <f t="shared" si="93"/>
        <v>2120</v>
      </c>
      <c r="P982" s="9">
        <f t="shared" si="94"/>
        <v>0.256140350877193</v>
      </c>
      <c r="Q982" s="8">
        <f t="shared" si="95"/>
        <v>2375</v>
      </c>
      <c r="R982" s="8">
        <f t="shared" si="96"/>
        <v>-1645</v>
      </c>
    </row>
    <row r="983" spans="1:18" ht="12.75">
      <c r="A983" s="7">
        <v>50105</v>
      </c>
      <c r="B983" t="s">
        <v>975</v>
      </c>
      <c r="C983" s="8">
        <v>1755</v>
      </c>
      <c r="D983" s="8">
        <v>146.26</v>
      </c>
      <c r="E983" s="8">
        <v>146.26</v>
      </c>
      <c r="F983" s="8">
        <v>171.26000000000002</v>
      </c>
      <c r="G983" s="8">
        <v>146.26</v>
      </c>
      <c r="H983" s="8">
        <v>146.26</v>
      </c>
      <c r="I983" s="8">
        <v>146.26</v>
      </c>
      <c r="J983" s="8">
        <v>146.26</v>
      </c>
      <c r="K983" s="8">
        <v>146.26</v>
      </c>
      <c r="L983" s="8">
        <v>146.26</v>
      </c>
      <c r="M983" s="8">
        <v>146.26</v>
      </c>
      <c r="N983" s="8">
        <f t="shared" si="92"/>
        <v>1487.6</v>
      </c>
      <c r="O983" s="8">
        <f t="shared" si="93"/>
        <v>267.4000000000001</v>
      </c>
      <c r="P983" s="9">
        <f t="shared" si="94"/>
        <v>0.8476353276353276</v>
      </c>
      <c r="Q983" s="8">
        <f t="shared" si="95"/>
        <v>1462.5</v>
      </c>
      <c r="R983" s="8">
        <f t="shared" si="96"/>
        <v>25.09999999999991</v>
      </c>
    </row>
    <row r="984" spans="1:18" ht="12.75">
      <c r="A984" s="7">
        <v>50555</v>
      </c>
      <c r="B984" t="s">
        <v>976</v>
      </c>
      <c r="C984" s="8">
        <v>3476</v>
      </c>
      <c r="D984" s="8">
        <v>0</v>
      </c>
      <c r="E984" s="8">
        <v>3476</v>
      </c>
      <c r="F984" s="8">
        <v>0</v>
      </c>
      <c r="G984" s="8">
        <v>0</v>
      </c>
      <c r="H984" s="8">
        <v>0</v>
      </c>
      <c r="I984" s="8">
        <v>0</v>
      </c>
      <c r="J984" s="8">
        <v>0</v>
      </c>
      <c r="K984" s="8">
        <v>0</v>
      </c>
      <c r="L984" s="8">
        <v>0</v>
      </c>
      <c r="M984" s="8">
        <v>0</v>
      </c>
      <c r="N984" s="8">
        <f t="shared" si="92"/>
        <v>3476</v>
      </c>
      <c r="O984" s="8">
        <f t="shared" si="93"/>
        <v>0</v>
      </c>
      <c r="P984" s="9">
        <f t="shared" si="94"/>
        <v>1</v>
      </c>
      <c r="Q984" s="8">
        <f t="shared" si="95"/>
        <v>2896.666666666667</v>
      </c>
      <c r="R984" s="8">
        <f t="shared" si="96"/>
        <v>579.333333333333</v>
      </c>
    </row>
    <row r="985" spans="1:18" ht="12.75">
      <c r="A985" s="7">
        <v>50503</v>
      </c>
      <c r="B985" t="s">
        <v>977</v>
      </c>
      <c r="C985" s="8">
        <v>3793</v>
      </c>
      <c r="D985" s="8">
        <v>400</v>
      </c>
      <c r="E985" s="8">
        <v>316.08000000000004</v>
      </c>
      <c r="F985" s="8">
        <v>316.08000000000004</v>
      </c>
      <c r="G985" s="8">
        <v>317.08000000000004</v>
      </c>
      <c r="H985" s="8">
        <v>316.08000000000004</v>
      </c>
      <c r="I985" s="8">
        <v>316.08000000000004</v>
      </c>
      <c r="J985" s="8">
        <v>316.08000000000004</v>
      </c>
      <c r="K985" s="8">
        <v>316.08000000000004</v>
      </c>
      <c r="L985" s="8">
        <v>316.08000000000004</v>
      </c>
      <c r="M985" s="8">
        <v>316.08000000000004</v>
      </c>
      <c r="N985" s="8">
        <f t="shared" si="92"/>
        <v>3245.72</v>
      </c>
      <c r="O985" s="8">
        <f t="shared" si="93"/>
        <v>547.2800000000002</v>
      </c>
      <c r="P985" s="9">
        <f t="shared" si="94"/>
        <v>0.8557131558133403</v>
      </c>
      <c r="Q985" s="8">
        <f t="shared" si="95"/>
        <v>3160.833333333333</v>
      </c>
      <c r="R985" s="8">
        <f t="shared" si="96"/>
        <v>84.88666666666677</v>
      </c>
    </row>
    <row r="986" spans="1:18" ht="12.75">
      <c r="A986" s="7">
        <v>50438</v>
      </c>
      <c r="B986" t="s">
        <v>978</v>
      </c>
      <c r="C986" s="8">
        <v>20188</v>
      </c>
      <c r="D986" s="8">
        <v>1682</v>
      </c>
      <c r="E986" s="8">
        <v>0</v>
      </c>
      <c r="F986" s="8">
        <v>3364</v>
      </c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0</v>
      </c>
      <c r="N986" s="8">
        <f t="shared" si="92"/>
        <v>5046</v>
      </c>
      <c r="O986" s="8">
        <f t="shared" si="93"/>
        <v>15142</v>
      </c>
      <c r="P986" s="9">
        <f t="shared" si="94"/>
        <v>0.24995046562314246</v>
      </c>
      <c r="Q986" s="8">
        <f t="shared" si="95"/>
        <v>16823.333333333332</v>
      </c>
      <c r="R986" s="8">
        <f t="shared" si="96"/>
        <v>-11777.333333333332</v>
      </c>
    </row>
    <row r="987" spans="1:18" ht="12.75">
      <c r="A987" s="7">
        <v>50602</v>
      </c>
      <c r="B987" t="s">
        <v>979</v>
      </c>
      <c r="C987" s="8">
        <v>4587</v>
      </c>
      <c r="D987" s="8">
        <v>382.25</v>
      </c>
      <c r="E987" s="8">
        <v>382.25</v>
      </c>
      <c r="F987" s="8">
        <v>382.25</v>
      </c>
      <c r="G987" s="8">
        <v>382.25</v>
      </c>
      <c r="H987" s="8">
        <v>382.25</v>
      </c>
      <c r="I987" s="8">
        <v>0</v>
      </c>
      <c r="J987" s="8">
        <v>764.5</v>
      </c>
      <c r="K987" s="8">
        <v>0</v>
      </c>
      <c r="L987" s="8">
        <v>382.25</v>
      </c>
      <c r="M987" s="8">
        <v>382.25</v>
      </c>
      <c r="N987" s="8">
        <f t="shared" si="92"/>
        <v>3440.25</v>
      </c>
      <c r="O987" s="8">
        <f t="shared" si="93"/>
        <v>1146.75</v>
      </c>
      <c r="P987" s="9">
        <f t="shared" si="94"/>
        <v>0.75</v>
      </c>
      <c r="Q987" s="8">
        <f t="shared" si="95"/>
        <v>3822.5</v>
      </c>
      <c r="R987" s="8">
        <f t="shared" si="96"/>
        <v>-382.25</v>
      </c>
    </row>
    <row r="988" spans="1:18" ht="12.75">
      <c r="A988" s="7">
        <v>50556</v>
      </c>
      <c r="B988" t="s">
        <v>980</v>
      </c>
      <c r="C988" s="8">
        <v>5615</v>
      </c>
      <c r="D988" s="8">
        <v>5615</v>
      </c>
      <c r="E988" s="8">
        <v>0</v>
      </c>
      <c r="F988" s="8">
        <v>0</v>
      </c>
      <c r="G988" s="8">
        <v>0</v>
      </c>
      <c r="H988" s="8">
        <v>0</v>
      </c>
      <c r="I988" s="8">
        <v>0</v>
      </c>
      <c r="J988" s="8">
        <v>0</v>
      </c>
      <c r="K988" s="8">
        <v>0</v>
      </c>
      <c r="L988" s="8">
        <v>0</v>
      </c>
      <c r="M988" s="8">
        <v>0</v>
      </c>
      <c r="N988" s="8">
        <f t="shared" si="92"/>
        <v>5615</v>
      </c>
      <c r="O988" s="8">
        <f t="shared" si="93"/>
        <v>0</v>
      </c>
      <c r="P988" s="9">
        <f t="shared" si="94"/>
        <v>1</v>
      </c>
      <c r="Q988" s="8">
        <f t="shared" si="95"/>
        <v>4679.166666666667</v>
      </c>
      <c r="R988" s="8">
        <f t="shared" si="96"/>
        <v>935.833333333333</v>
      </c>
    </row>
    <row r="989" spans="1:18" ht="12.75">
      <c r="A989" s="7">
        <v>50306</v>
      </c>
      <c r="B989" t="s">
        <v>981</v>
      </c>
      <c r="C989" s="8">
        <v>3689</v>
      </c>
      <c r="D989" s="8">
        <v>307.42</v>
      </c>
      <c r="E989" s="8">
        <v>307.42</v>
      </c>
      <c r="F989" s="8">
        <v>307.42</v>
      </c>
      <c r="G989" s="8">
        <v>307.42</v>
      </c>
      <c r="H989" s="8">
        <v>307.42</v>
      </c>
      <c r="I989" s="8">
        <v>307.42</v>
      </c>
      <c r="J989" s="8">
        <v>307.42</v>
      </c>
      <c r="K989" s="8">
        <v>307.42</v>
      </c>
      <c r="L989" s="8">
        <v>307.42</v>
      </c>
      <c r="M989" s="8">
        <v>307.42</v>
      </c>
      <c r="N989" s="8">
        <f t="shared" si="92"/>
        <v>3074.2000000000003</v>
      </c>
      <c r="O989" s="8">
        <f t="shared" si="93"/>
        <v>614.7999999999997</v>
      </c>
      <c r="P989" s="9">
        <f t="shared" si="94"/>
        <v>0.8333423692057469</v>
      </c>
      <c r="Q989" s="8">
        <f t="shared" si="95"/>
        <v>3074.166666666667</v>
      </c>
      <c r="R989" s="8">
        <f t="shared" si="96"/>
        <v>0.03333333333330302</v>
      </c>
    </row>
    <row r="990" spans="1:18" ht="12.75">
      <c r="A990" s="7">
        <v>50278</v>
      </c>
      <c r="B990" t="s">
        <v>982</v>
      </c>
      <c r="C990" s="8">
        <v>5040</v>
      </c>
      <c r="D990" s="8">
        <v>0</v>
      </c>
      <c r="E990" s="8">
        <v>0</v>
      </c>
      <c r="F990" s="8">
        <v>1300</v>
      </c>
      <c r="G990" s="8">
        <v>0</v>
      </c>
      <c r="H990" s="8">
        <v>0</v>
      </c>
      <c r="I990" s="8">
        <v>0</v>
      </c>
      <c r="J990" s="8">
        <v>0</v>
      </c>
      <c r="K990" s="8">
        <v>0</v>
      </c>
      <c r="L990" s="8">
        <v>0</v>
      </c>
      <c r="M990" s="8">
        <v>0</v>
      </c>
      <c r="N990" s="8">
        <f t="shared" si="92"/>
        <v>1300</v>
      </c>
      <c r="O990" s="8">
        <f t="shared" si="93"/>
        <v>3740</v>
      </c>
      <c r="P990" s="9">
        <f t="shared" si="94"/>
        <v>0.25793650793650796</v>
      </c>
      <c r="Q990" s="8">
        <f t="shared" si="95"/>
        <v>4200</v>
      </c>
      <c r="R990" s="8">
        <f t="shared" si="96"/>
        <v>-2900</v>
      </c>
    </row>
    <row r="991" spans="1:18" ht="12.75">
      <c r="A991" s="7">
        <v>50558</v>
      </c>
      <c r="B991" t="s">
        <v>983</v>
      </c>
      <c r="C991" s="8">
        <v>4493</v>
      </c>
      <c r="D991" s="8">
        <v>748.16</v>
      </c>
      <c r="E991" s="8">
        <v>749.48</v>
      </c>
      <c r="F991" s="8">
        <v>0</v>
      </c>
      <c r="G991" s="8">
        <v>748.82</v>
      </c>
      <c r="H991" s="8">
        <v>0</v>
      </c>
      <c r="I991" s="8">
        <v>748.82</v>
      </c>
      <c r="J991" s="8">
        <v>0</v>
      </c>
      <c r="K991" s="8">
        <v>748.82</v>
      </c>
      <c r="L991" s="8">
        <v>748.8199999999999</v>
      </c>
      <c r="M991" s="8">
        <v>0</v>
      </c>
      <c r="N991" s="8">
        <f t="shared" si="92"/>
        <v>4492.92</v>
      </c>
      <c r="O991" s="8">
        <f t="shared" si="93"/>
        <v>0.07999999999992724</v>
      </c>
      <c r="P991" s="9">
        <f t="shared" si="94"/>
        <v>0.9999821945248164</v>
      </c>
      <c r="Q991" s="8">
        <f t="shared" si="95"/>
        <v>3744.166666666667</v>
      </c>
      <c r="R991" s="8">
        <f t="shared" si="96"/>
        <v>748.7533333333331</v>
      </c>
    </row>
    <row r="992" spans="1:18" ht="12.75">
      <c r="A992" s="7">
        <v>50633</v>
      </c>
      <c r="B992" t="s">
        <v>984</v>
      </c>
      <c r="C992" s="8">
        <v>4818</v>
      </c>
      <c r="D992" s="8">
        <v>1204.5</v>
      </c>
      <c r="E992" s="8">
        <v>0</v>
      </c>
      <c r="F992" s="8">
        <v>0</v>
      </c>
      <c r="G992" s="8">
        <v>1204.5</v>
      </c>
      <c r="H992" s="8">
        <v>0</v>
      </c>
      <c r="I992" s="8">
        <v>0</v>
      </c>
      <c r="J992" s="8">
        <v>0</v>
      </c>
      <c r="K992" s="8">
        <v>1204.5</v>
      </c>
      <c r="L992" s="8">
        <v>0</v>
      </c>
      <c r="M992" s="8">
        <v>1204.5</v>
      </c>
      <c r="N992" s="8">
        <f t="shared" si="92"/>
        <v>4818</v>
      </c>
      <c r="O992" s="8">
        <f t="shared" si="93"/>
        <v>0</v>
      </c>
      <c r="P992" s="9">
        <f t="shared" si="94"/>
        <v>1</v>
      </c>
      <c r="Q992" s="8">
        <f t="shared" si="95"/>
        <v>4015</v>
      </c>
      <c r="R992" s="8">
        <f t="shared" si="96"/>
        <v>803</v>
      </c>
    </row>
    <row r="993" spans="1:18" ht="12.75">
      <c r="A993" s="7">
        <v>50548</v>
      </c>
      <c r="B993" t="s">
        <v>985</v>
      </c>
      <c r="C993" s="8">
        <v>2740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  <c r="I993" s="8">
        <v>0</v>
      </c>
      <c r="J993" s="8">
        <v>2740</v>
      </c>
      <c r="K993" s="8">
        <v>0</v>
      </c>
      <c r="L993" s="8">
        <v>0</v>
      </c>
      <c r="M993" s="8">
        <v>0</v>
      </c>
      <c r="N993" s="8">
        <f t="shared" si="92"/>
        <v>2740</v>
      </c>
      <c r="O993" s="8">
        <f t="shared" si="93"/>
        <v>0</v>
      </c>
      <c r="P993" s="9">
        <f t="shared" si="94"/>
        <v>1</v>
      </c>
      <c r="Q993" s="8">
        <f t="shared" si="95"/>
        <v>2283.3333333333335</v>
      </c>
      <c r="R993" s="8">
        <f t="shared" si="96"/>
        <v>456.6666666666665</v>
      </c>
    </row>
    <row r="994" spans="1:18" ht="12.75">
      <c r="A994" s="7">
        <v>50138</v>
      </c>
      <c r="B994" t="s">
        <v>986</v>
      </c>
      <c r="C994" s="8">
        <v>5888</v>
      </c>
      <c r="D994" s="8">
        <v>0</v>
      </c>
      <c r="E994" s="8">
        <v>0</v>
      </c>
      <c r="F994" s="8">
        <v>1473</v>
      </c>
      <c r="G994" s="8">
        <v>0</v>
      </c>
      <c r="H994" s="8">
        <v>0</v>
      </c>
      <c r="I994" s="8">
        <v>1473</v>
      </c>
      <c r="J994" s="8">
        <v>0</v>
      </c>
      <c r="K994" s="8">
        <v>0</v>
      </c>
      <c r="L994" s="8">
        <v>1473</v>
      </c>
      <c r="M994" s="8">
        <v>0</v>
      </c>
      <c r="N994" s="8">
        <f t="shared" si="92"/>
        <v>4419</v>
      </c>
      <c r="O994" s="8">
        <f t="shared" si="93"/>
        <v>1469</v>
      </c>
      <c r="P994" s="9">
        <f t="shared" si="94"/>
        <v>0.7505095108695652</v>
      </c>
      <c r="Q994" s="8">
        <f t="shared" si="95"/>
        <v>4906.666666666667</v>
      </c>
      <c r="R994" s="8">
        <f t="shared" si="96"/>
        <v>-487.66666666666697</v>
      </c>
    </row>
    <row r="995" spans="1:18" ht="12.75">
      <c r="A995" s="7">
        <v>50618</v>
      </c>
      <c r="B995" t="s">
        <v>987</v>
      </c>
      <c r="C995" s="8">
        <v>7192</v>
      </c>
      <c r="D995" s="8">
        <v>0</v>
      </c>
      <c r="E995" s="8">
        <v>1429.4</v>
      </c>
      <c r="F995" s="8">
        <v>710.2</v>
      </c>
      <c r="G995" s="8">
        <v>0</v>
      </c>
      <c r="H995" s="8">
        <v>1438.4</v>
      </c>
      <c r="I995" s="8">
        <v>719.2</v>
      </c>
      <c r="J995" s="8">
        <v>719.2</v>
      </c>
      <c r="K995" s="8">
        <v>719.2</v>
      </c>
      <c r="L995" s="8">
        <v>719.2</v>
      </c>
      <c r="M995" s="8">
        <v>719.2</v>
      </c>
      <c r="N995" s="8">
        <f t="shared" si="92"/>
        <v>7174</v>
      </c>
      <c r="O995" s="8">
        <f t="shared" si="93"/>
        <v>18</v>
      </c>
      <c r="P995" s="9">
        <f t="shared" si="94"/>
        <v>0.9974972191323693</v>
      </c>
      <c r="Q995" s="8">
        <f t="shared" si="95"/>
        <v>5993.333333333334</v>
      </c>
      <c r="R995" s="8">
        <f t="shared" si="96"/>
        <v>1180.666666666666</v>
      </c>
    </row>
    <row r="996" spans="1:18" ht="12.75">
      <c r="A996" s="7">
        <v>50626</v>
      </c>
      <c r="B996" t="s">
        <v>988</v>
      </c>
      <c r="C996" s="8">
        <v>3456</v>
      </c>
      <c r="D996" s="8">
        <v>0</v>
      </c>
      <c r="E996" s="8">
        <v>0</v>
      </c>
      <c r="F996" s="8">
        <v>0</v>
      </c>
      <c r="G996" s="8">
        <v>1728</v>
      </c>
      <c r="H996" s="8">
        <v>0</v>
      </c>
      <c r="I996" s="8">
        <v>0</v>
      </c>
      <c r="J996" s="8">
        <v>0</v>
      </c>
      <c r="K996" s="8">
        <v>1728</v>
      </c>
      <c r="L996" s="8">
        <v>0</v>
      </c>
      <c r="M996" s="8">
        <v>0</v>
      </c>
      <c r="N996" s="8">
        <f t="shared" si="92"/>
        <v>3456</v>
      </c>
      <c r="O996" s="8">
        <f t="shared" si="93"/>
        <v>0</v>
      </c>
      <c r="P996" s="9">
        <f t="shared" si="94"/>
        <v>1</v>
      </c>
      <c r="Q996" s="8">
        <f t="shared" si="95"/>
        <v>2880</v>
      </c>
      <c r="R996" s="8">
        <f t="shared" si="96"/>
        <v>576</v>
      </c>
    </row>
    <row r="997" spans="1:18" ht="12.75">
      <c r="A997" s="7">
        <v>50485</v>
      </c>
      <c r="B997" t="s">
        <v>989</v>
      </c>
      <c r="C997" s="8">
        <v>23223</v>
      </c>
      <c r="D997" s="8">
        <v>1935.25</v>
      </c>
      <c r="E997" s="8">
        <v>1935.25</v>
      </c>
      <c r="F997" s="8">
        <v>1935.25</v>
      </c>
      <c r="G997" s="8">
        <v>1935.25</v>
      </c>
      <c r="H997" s="8">
        <v>1935.25</v>
      </c>
      <c r="I997" s="8">
        <v>1935.25</v>
      </c>
      <c r="J997" s="8">
        <v>1935.25</v>
      </c>
      <c r="K997" s="8">
        <v>1935.25</v>
      </c>
      <c r="L997" s="8">
        <v>1935.25</v>
      </c>
      <c r="M997" s="8">
        <v>1935.25</v>
      </c>
      <c r="N997" s="8">
        <f t="shared" si="92"/>
        <v>19352.5</v>
      </c>
      <c r="O997" s="8">
        <f t="shared" si="93"/>
        <v>3870.5</v>
      </c>
      <c r="P997" s="9">
        <f t="shared" si="94"/>
        <v>0.8333333333333334</v>
      </c>
      <c r="Q997" s="8">
        <f t="shared" si="95"/>
        <v>19352.5</v>
      </c>
      <c r="R997" s="8">
        <f t="shared" si="96"/>
        <v>0</v>
      </c>
    </row>
    <row r="998" spans="1:18" ht="12.75">
      <c r="A998" s="7">
        <v>50505</v>
      </c>
      <c r="B998" t="s">
        <v>990</v>
      </c>
      <c r="C998" s="8">
        <v>6837</v>
      </c>
      <c r="D998" s="8">
        <v>0</v>
      </c>
      <c r="E998" s="8">
        <v>3418.5</v>
      </c>
      <c r="F998" s="8">
        <v>0</v>
      </c>
      <c r="G998" s="8">
        <v>0</v>
      </c>
      <c r="H998" s="8">
        <v>0</v>
      </c>
      <c r="I998" s="8">
        <v>0</v>
      </c>
      <c r="J998" s="8">
        <v>0</v>
      </c>
      <c r="K998" s="8">
        <v>0</v>
      </c>
      <c r="L998" s="8">
        <v>0</v>
      </c>
      <c r="M998" s="8">
        <v>3418.5</v>
      </c>
      <c r="N998" s="8">
        <f t="shared" si="92"/>
        <v>6837</v>
      </c>
      <c r="O998" s="8">
        <f t="shared" si="93"/>
        <v>0</v>
      </c>
      <c r="P998" s="9">
        <f t="shared" si="94"/>
        <v>1</v>
      </c>
      <c r="Q998" s="8">
        <f t="shared" si="95"/>
        <v>5697.5</v>
      </c>
      <c r="R998" s="8">
        <f t="shared" si="96"/>
        <v>1139.5</v>
      </c>
    </row>
    <row r="999" spans="1:18" ht="12.75">
      <c r="A999" s="7">
        <v>50598</v>
      </c>
      <c r="B999" t="s">
        <v>991</v>
      </c>
      <c r="C999" s="8">
        <v>1932</v>
      </c>
      <c r="D999" s="8">
        <v>1932</v>
      </c>
      <c r="E999" s="8">
        <v>0</v>
      </c>
      <c r="F999" s="8">
        <v>0</v>
      </c>
      <c r="G999" s="8">
        <v>0</v>
      </c>
      <c r="H999" s="8">
        <v>0</v>
      </c>
      <c r="I999" s="8">
        <v>0</v>
      </c>
      <c r="J999" s="8">
        <v>0</v>
      </c>
      <c r="K999" s="8">
        <v>0</v>
      </c>
      <c r="L999" s="8">
        <v>0</v>
      </c>
      <c r="M999" s="8">
        <v>0</v>
      </c>
      <c r="N999" s="8">
        <f t="shared" si="92"/>
        <v>1932</v>
      </c>
      <c r="O999" s="8">
        <f t="shared" si="93"/>
        <v>0</v>
      </c>
      <c r="P999" s="9">
        <f t="shared" si="94"/>
        <v>1</v>
      </c>
      <c r="Q999" s="8">
        <f t="shared" si="95"/>
        <v>1610</v>
      </c>
      <c r="R999" s="8">
        <f t="shared" si="96"/>
        <v>322</v>
      </c>
    </row>
    <row r="1000" spans="1:18" ht="12.75">
      <c r="A1000" s="7">
        <v>50498</v>
      </c>
      <c r="B1000" t="s">
        <v>992</v>
      </c>
      <c r="C1000" s="8">
        <v>11909</v>
      </c>
      <c r="D1000" s="8">
        <v>0</v>
      </c>
      <c r="E1000" s="8">
        <v>0</v>
      </c>
      <c r="F1000" s="8">
        <v>0</v>
      </c>
      <c r="G1000" s="8">
        <v>11909</v>
      </c>
      <c r="H1000" s="8">
        <v>0</v>
      </c>
      <c r="I1000" s="8">
        <v>0</v>
      </c>
      <c r="J1000" s="8">
        <v>0</v>
      </c>
      <c r="K1000" s="8">
        <v>0</v>
      </c>
      <c r="L1000" s="8">
        <v>0</v>
      </c>
      <c r="M1000" s="8">
        <v>0</v>
      </c>
      <c r="N1000" s="8">
        <f t="shared" si="92"/>
        <v>11909</v>
      </c>
      <c r="O1000" s="8">
        <f t="shared" si="93"/>
        <v>0</v>
      </c>
      <c r="P1000" s="9">
        <f t="shared" si="94"/>
        <v>1</v>
      </c>
      <c r="Q1000" s="8">
        <f t="shared" si="95"/>
        <v>9924.166666666666</v>
      </c>
      <c r="R1000" s="8">
        <f t="shared" si="96"/>
        <v>1984.833333333334</v>
      </c>
    </row>
    <row r="1001" spans="1:18" ht="12.75">
      <c r="A1001" s="7">
        <v>50586</v>
      </c>
      <c r="B1001" t="s">
        <v>993</v>
      </c>
      <c r="C1001" s="8">
        <v>5088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  <c r="I1001" s="8">
        <v>5088</v>
      </c>
      <c r="J1001" s="8">
        <v>0</v>
      </c>
      <c r="K1001" s="8">
        <v>0</v>
      </c>
      <c r="L1001" s="8">
        <v>0</v>
      </c>
      <c r="M1001" s="8">
        <v>0</v>
      </c>
      <c r="N1001" s="8">
        <f t="shared" si="92"/>
        <v>5088</v>
      </c>
      <c r="O1001" s="8">
        <f t="shared" si="93"/>
        <v>0</v>
      </c>
      <c r="P1001" s="9">
        <f t="shared" si="94"/>
        <v>1</v>
      </c>
      <c r="Q1001" s="8">
        <f t="shared" si="95"/>
        <v>4240</v>
      </c>
      <c r="R1001" s="8">
        <f t="shared" si="96"/>
        <v>848</v>
      </c>
    </row>
    <row r="1002" spans="1:18" ht="12.75">
      <c r="A1002" s="7">
        <v>50292</v>
      </c>
      <c r="B1002" t="s">
        <v>994</v>
      </c>
      <c r="C1002" s="8">
        <v>5540</v>
      </c>
      <c r="D1002" s="8">
        <v>0</v>
      </c>
      <c r="E1002" s="8">
        <v>500</v>
      </c>
      <c r="F1002" s="8">
        <v>500</v>
      </c>
      <c r="G1002" s="8">
        <v>540</v>
      </c>
      <c r="H1002" s="8">
        <v>500</v>
      </c>
      <c r="I1002" s="8">
        <v>500</v>
      </c>
      <c r="J1002" s="8">
        <v>1000</v>
      </c>
      <c r="K1002" s="8">
        <v>0</v>
      </c>
      <c r="L1002" s="8">
        <v>500</v>
      </c>
      <c r="M1002" s="8">
        <v>500</v>
      </c>
      <c r="N1002" s="8">
        <f t="shared" si="92"/>
        <v>4540</v>
      </c>
      <c r="O1002" s="8">
        <f t="shared" si="93"/>
        <v>1000</v>
      </c>
      <c r="P1002" s="9">
        <f t="shared" si="94"/>
        <v>0.8194945848375451</v>
      </c>
      <c r="Q1002" s="8">
        <f t="shared" si="95"/>
        <v>4616.666666666667</v>
      </c>
      <c r="R1002" s="8">
        <f t="shared" si="96"/>
        <v>-76.66666666666697</v>
      </c>
    </row>
    <row r="1003" spans="1:18" ht="12.75">
      <c r="A1003" s="7">
        <v>50440</v>
      </c>
      <c r="B1003" t="s">
        <v>995</v>
      </c>
      <c r="C1003" s="8">
        <v>43939</v>
      </c>
      <c r="D1003" s="8">
        <v>4000</v>
      </c>
      <c r="E1003" s="8">
        <v>2000</v>
      </c>
      <c r="F1003" s="8">
        <v>4000</v>
      </c>
      <c r="G1003" s="8">
        <v>3000</v>
      </c>
      <c r="H1003" s="8">
        <v>4000</v>
      </c>
      <c r="I1003" s="8">
        <v>4000</v>
      </c>
      <c r="J1003" s="8">
        <v>3685</v>
      </c>
      <c r="K1003" s="8">
        <v>5000</v>
      </c>
      <c r="L1003" s="8">
        <v>4000</v>
      </c>
      <c r="M1003" s="8">
        <v>5000</v>
      </c>
      <c r="N1003" s="8">
        <f t="shared" si="92"/>
        <v>38685</v>
      </c>
      <c r="O1003" s="8">
        <f t="shared" si="93"/>
        <v>5254</v>
      </c>
      <c r="P1003" s="9">
        <f t="shared" si="94"/>
        <v>0.8804251348460366</v>
      </c>
      <c r="Q1003" s="8">
        <f t="shared" si="95"/>
        <v>36615.833333333336</v>
      </c>
      <c r="R1003" s="8">
        <f t="shared" si="96"/>
        <v>2069.1666666666642</v>
      </c>
    </row>
    <row r="1004" spans="1:18" ht="12.75">
      <c r="A1004" s="7">
        <v>50298</v>
      </c>
      <c r="B1004" t="s">
        <v>996</v>
      </c>
      <c r="C1004" s="8">
        <v>3053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  <c r="I1004" s="8">
        <v>0</v>
      </c>
      <c r="J1004" s="8">
        <v>0</v>
      </c>
      <c r="K1004" s="8">
        <v>0</v>
      </c>
      <c r="L1004" s="8">
        <v>0</v>
      </c>
      <c r="M1004" s="8">
        <v>0</v>
      </c>
      <c r="N1004" s="8">
        <f aca="true" t="shared" si="97" ref="N1004:N1026">SUM(D1004:M1004)</f>
        <v>0</v>
      </c>
      <c r="O1004" s="8">
        <f aca="true" t="shared" si="98" ref="O1004:O1026">+C1004-N1004</f>
        <v>3053</v>
      </c>
      <c r="P1004" s="9">
        <f aca="true" t="shared" si="99" ref="P1004:P1026">+N1004/C1004</f>
        <v>0</v>
      </c>
      <c r="Q1004" s="8">
        <f aca="true" t="shared" si="100" ref="Q1004:Q1026">+C1004/12*10</f>
        <v>2544.1666666666665</v>
      </c>
      <c r="R1004" s="8">
        <f aca="true" t="shared" si="101" ref="R1004:R1026">+N1004-Q1004</f>
        <v>-2544.1666666666665</v>
      </c>
    </row>
    <row r="1005" spans="1:18" ht="12.75">
      <c r="A1005" s="7">
        <v>50128</v>
      </c>
      <c r="B1005" t="s">
        <v>997</v>
      </c>
      <c r="C1005" s="8">
        <v>4800</v>
      </c>
      <c r="D1005" s="8">
        <v>400</v>
      </c>
      <c r="E1005" s="8">
        <v>400</v>
      </c>
      <c r="F1005" s="8">
        <v>400</v>
      </c>
      <c r="G1005" s="8">
        <v>400</v>
      </c>
      <c r="H1005" s="8">
        <v>400</v>
      </c>
      <c r="I1005" s="8">
        <v>400</v>
      </c>
      <c r="J1005" s="8">
        <v>400</v>
      </c>
      <c r="K1005" s="8">
        <v>400</v>
      </c>
      <c r="L1005" s="8">
        <v>400</v>
      </c>
      <c r="M1005" s="8">
        <v>400</v>
      </c>
      <c r="N1005" s="8">
        <f t="shared" si="97"/>
        <v>4000</v>
      </c>
      <c r="O1005" s="8">
        <f t="shared" si="98"/>
        <v>800</v>
      </c>
      <c r="P1005" s="9">
        <f t="shared" si="99"/>
        <v>0.8333333333333334</v>
      </c>
      <c r="Q1005" s="8">
        <f t="shared" si="100"/>
        <v>4000</v>
      </c>
      <c r="R1005" s="8">
        <f t="shared" si="101"/>
        <v>0</v>
      </c>
    </row>
    <row r="1006" spans="1:18" ht="12.75">
      <c r="A1006" s="7">
        <v>50218</v>
      </c>
      <c r="B1006" t="s">
        <v>998</v>
      </c>
      <c r="C1006" s="8">
        <v>1879</v>
      </c>
      <c r="D1006" s="8">
        <v>0</v>
      </c>
      <c r="E1006" s="8">
        <v>0</v>
      </c>
      <c r="F1006" s="8">
        <v>469.75000000000006</v>
      </c>
      <c r="G1006" s="8">
        <v>0</v>
      </c>
      <c r="H1006" s="8">
        <v>0</v>
      </c>
      <c r="I1006" s="8">
        <v>469.75000000000006</v>
      </c>
      <c r="J1006" s="8">
        <v>0</v>
      </c>
      <c r="K1006" s="8">
        <v>0</v>
      </c>
      <c r="L1006" s="8">
        <v>469.75000000000006</v>
      </c>
      <c r="M1006" s="8">
        <v>0</v>
      </c>
      <c r="N1006" s="8">
        <f t="shared" si="97"/>
        <v>1409.2500000000002</v>
      </c>
      <c r="O1006" s="8">
        <f t="shared" si="98"/>
        <v>469.7499999999998</v>
      </c>
      <c r="P1006" s="9">
        <f t="shared" si="99"/>
        <v>0.7500000000000001</v>
      </c>
      <c r="Q1006" s="8">
        <f t="shared" si="100"/>
        <v>1565.8333333333335</v>
      </c>
      <c r="R1006" s="8">
        <f t="shared" si="101"/>
        <v>-156.58333333333326</v>
      </c>
    </row>
    <row r="1007" spans="1:18" ht="12.75">
      <c r="A1007" s="7">
        <v>50158</v>
      </c>
      <c r="B1007" t="s">
        <v>999</v>
      </c>
      <c r="C1007" s="8">
        <v>5411</v>
      </c>
      <c r="D1007" s="8">
        <v>0</v>
      </c>
      <c r="E1007" s="8">
        <v>901.82</v>
      </c>
      <c r="F1007" s="8">
        <v>901.82</v>
      </c>
      <c r="G1007" s="8">
        <v>0</v>
      </c>
      <c r="H1007" s="8">
        <v>901.82</v>
      </c>
      <c r="I1007" s="8">
        <v>901.82</v>
      </c>
      <c r="J1007" s="8">
        <v>0</v>
      </c>
      <c r="K1007" s="8">
        <v>901.82</v>
      </c>
      <c r="L1007" s="8">
        <v>0</v>
      </c>
      <c r="M1007" s="8">
        <v>901.82</v>
      </c>
      <c r="N1007" s="8">
        <f t="shared" si="97"/>
        <v>5410.92</v>
      </c>
      <c r="O1007" s="8">
        <f t="shared" si="98"/>
        <v>0.07999999999992724</v>
      </c>
      <c r="P1007" s="9">
        <f t="shared" si="99"/>
        <v>0.9999852153021622</v>
      </c>
      <c r="Q1007" s="8">
        <f t="shared" si="100"/>
        <v>4509.166666666667</v>
      </c>
      <c r="R1007" s="8">
        <f t="shared" si="101"/>
        <v>901.7533333333331</v>
      </c>
    </row>
    <row r="1008" spans="1:18" ht="12.75">
      <c r="A1008" s="7">
        <v>50148</v>
      </c>
      <c r="B1008" t="s">
        <v>1000</v>
      </c>
      <c r="C1008" s="8">
        <v>5396</v>
      </c>
      <c r="D1008" s="8">
        <v>0</v>
      </c>
      <c r="E1008" s="8">
        <v>884.34</v>
      </c>
      <c r="F1008" s="8">
        <v>0</v>
      </c>
      <c r="G1008" s="8">
        <v>0</v>
      </c>
      <c r="H1008" s="8">
        <v>1364.0100000000002</v>
      </c>
      <c r="I1008" s="8">
        <v>449.67</v>
      </c>
      <c r="J1008" s="8">
        <v>449.67</v>
      </c>
      <c r="K1008" s="8">
        <v>449.67</v>
      </c>
      <c r="L1008" s="8">
        <v>449.67</v>
      </c>
      <c r="M1008" s="8">
        <v>449.67</v>
      </c>
      <c r="N1008" s="8">
        <f t="shared" si="97"/>
        <v>4496.700000000001</v>
      </c>
      <c r="O1008" s="8">
        <f t="shared" si="98"/>
        <v>899.2999999999993</v>
      </c>
      <c r="P1008" s="9">
        <f t="shared" si="99"/>
        <v>0.8333395107487028</v>
      </c>
      <c r="Q1008" s="8">
        <f t="shared" si="100"/>
        <v>4496.666666666667</v>
      </c>
      <c r="R1008" s="8">
        <f t="shared" si="101"/>
        <v>0.033333333333757764</v>
      </c>
    </row>
    <row r="1009" spans="1:18" ht="12.75">
      <c r="A1009" s="7">
        <v>50231</v>
      </c>
      <c r="B1009" t="s">
        <v>1001</v>
      </c>
      <c r="C1009" s="8">
        <v>29145</v>
      </c>
      <c r="D1009" s="8">
        <v>2428.75</v>
      </c>
      <c r="E1009" s="8">
        <v>2428.75</v>
      </c>
      <c r="F1009" s="8">
        <v>2428.75</v>
      </c>
      <c r="G1009" s="8">
        <v>0</v>
      </c>
      <c r="H1009" s="8">
        <v>0</v>
      </c>
      <c r="I1009" s="8">
        <v>0</v>
      </c>
      <c r="J1009" s="8">
        <v>0</v>
      </c>
      <c r="K1009" s="8">
        <v>0</v>
      </c>
      <c r="L1009" s="8">
        <v>0</v>
      </c>
      <c r="M1009" s="8">
        <v>7286.25</v>
      </c>
      <c r="N1009" s="8">
        <f t="shared" si="97"/>
        <v>14572.5</v>
      </c>
      <c r="O1009" s="8">
        <f t="shared" si="98"/>
        <v>14572.5</v>
      </c>
      <c r="P1009" s="9">
        <f t="shared" si="99"/>
        <v>0.5</v>
      </c>
      <c r="Q1009" s="8">
        <f t="shared" si="100"/>
        <v>24287.5</v>
      </c>
      <c r="R1009" s="8">
        <f t="shared" si="101"/>
        <v>-9715</v>
      </c>
    </row>
    <row r="1010" spans="1:18" ht="12.75">
      <c r="A1010" s="7">
        <v>50511</v>
      </c>
      <c r="B1010" t="s">
        <v>1002</v>
      </c>
      <c r="C1010" s="8">
        <v>24369</v>
      </c>
      <c r="D1010" s="8">
        <v>2030.7400000000002</v>
      </c>
      <c r="E1010" s="8">
        <v>2030.7400000000002</v>
      </c>
      <c r="F1010" s="8">
        <v>2030.7400000000002</v>
      </c>
      <c r="G1010" s="8">
        <v>2030.7400000000002</v>
      </c>
      <c r="H1010" s="8">
        <v>2030.7400000000002</v>
      </c>
      <c r="I1010" s="8">
        <v>2030.7400000000002</v>
      </c>
      <c r="J1010" s="8">
        <v>2030.7400000000002</v>
      </c>
      <c r="K1010" s="8">
        <v>2030.7400000000002</v>
      </c>
      <c r="L1010" s="8">
        <v>2030.7400000000002</v>
      </c>
      <c r="M1010" s="8">
        <v>2030.7400000000002</v>
      </c>
      <c r="N1010" s="8">
        <f t="shared" si="97"/>
        <v>20307.4</v>
      </c>
      <c r="O1010" s="8">
        <f t="shared" si="98"/>
        <v>4061.5999999999985</v>
      </c>
      <c r="P1010" s="9">
        <f t="shared" si="99"/>
        <v>0.8333292297591203</v>
      </c>
      <c r="Q1010" s="8">
        <f t="shared" si="100"/>
        <v>20307.5</v>
      </c>
      <c r="R1010" s="8">
        <f t="shared" si="101"/>
        <v>-0.09999999999854481</v>
      </c>
    </row>
    <row r="1011" spans="1:18" ht="12.75">
      <c r="A1011" s="7">
        <v>50428</v>
      </c>
      <c r="B1011" t="s">
        <v>1003</v>
      </c>
      <c r="C1011" s="8">
        <v>5957</v>
      </c>
      <c r="D1011" s="8">
        <v>419</v>
      </c>
      <c r="E1011" s="8">
        <v>0</v>
      </c>
      <c r="F1011" s="8">
        <v>573.76</v>
      </c>
      <c r="G1011" s="8">
        <v>992.84</v>
      </c>
      <c r="H1011" s="8">
        <v>0</v>
      </c>
      <c r="I1011" s="8">
        <v>0</v>
      </c>
      <c r="J1011" s="8">
        <v>496.42</v>
      </c>
      <c r="K1011" s="8">
        <v>496.42</v>
      </c>
      <c r="L1011" s="8">
        <v>496.42</v>
      </c>
      <c r="M1011" s="8">
        <v>0</v>
      </c>
      <c r="N1011" s="8">
        <f t="shared" si="97"/>
        <v>3474.86</v>
      </c>
      <c r="O1011" s="8">
        <f t="shared" si="98"/>
        <v>2482.14</v>
      </c>
      <c r="P1011" s="9">
        <f t="shared" si="99"/>
        <v>0.5833238207151251</v>
      </c>
      <c r="Q1011" s="8">
        <f t="shared" si="100"/>
        <v>4964.166666666667</v>
      </c>
      <c r="R1011" s="8">
        <f t="shared" si="101"/>
        <v>-1489.3066666666668</v>
      </c>
    </row>
    <row r="1012" spans="1:18" ht="12.75">
      <c r="A1012" s="7">
        <v>50628</v>
      </c>
      <c r="B1012" t="s">
        <v>1004</v>
      </c>
      <c r="C1012" s="8">
        <v>2382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  <c r="I1012" s="8">
        <v>0</v>
      </c>
      <c r="J1012" s="8">
        <v>1200</v>
      </c>
      <c r="K1012" s="8">
        <v>0</v>
      </c>
      <c r="L1012" s="8">
        <v>1182</v>
      </c>
      <c r="M1012" s="8">
        <v>0</v>
      </c>
      <c r="N1012" s="8">
        <f t="shared" si="97"/>
        <v>2382</v>
      </c>
      <c r="O1012" s="8">
        <f t="shared" si="98"/>
        <v>0</v>
      </c>
      <c r="P1012" s="9">
        <f t="shared" si="99"/>
        <v>1</v>
      </c>
      <c r="Q1012" s="8">
        <f t="shared" si="100"/>
        <v>1985</v>
      </c>
      <c r="R1012" s="8">
        <f t="shared" si="101"/>
        <v>397</v>
      </c>
    </row>
    <row r="1013" spans="1:18" ht="12.75">
      <c r="A1013" s="7">
        <v>50507</v>
      </c>
      <c r="B1013" t="s">
        <v>1005</v>
      </c>
      <c r="C1013" s="8">
        <v>4191</v>
      </c>
      <c r="D1013" s="8">
        <v>0</v>
      </c>
      <c r="E1013" s="8">
        <v>0</v>
      </c>
      <c r="F1013" s="8">
        <v>0</v>
      </c>
      <c r="G1013" s="8">
        <v>0</v>
      </c>
      <c r="H1013" s="8">
        <v>1047.75</v>
      </c>
      <c r="I1013" s="8">
        <v>1047.75</v>
      </c>
      <c r="J1013" s="8">
        <v>0</v>
      </c>
      <c r="K1013" s="8">
        <v>1047.75</v>
      </c>
      <c r="L1013" s="8">
        <v>0</v>
      </c>
      <c r="M1013" s="8">
        <v>1047.75</v>
      </c>
      <c r="N1013" s="8">
        <f t="shared" si="97"/>
        <v>4191</v>
      </c>
      <c r="O1013" s="8">
        <f t="shared" si="98"/>
        <v>0</v>
      </c>
      <c r="P1013" s="9">
        <f t="shared" si="99"/>
        <v>1</v>
      </c>
      <c r="Q1013" s="8">
        <f t="shared" si="100"/>
        <v>3492.5</v>
      </c>
      <c r="R1013" s="8">
        <f t="shared" si="101"/>
        <v>698.5</v>
      </c>
    </row>
    <row r="1014" spans="1:18" ht="12.75">
      <c r="A1014" s="7">
        <v>50557</v>
      </c>
      <c r="B1014" t="s">
        <v>1006</v>
      </c>
      <c r="C1014" s="8">
        <v>3075</v>
      </c>
      <c r="D1014" s="8">
        <v>0</v>
      </c>
      <c r="E1014" s="8">
        <v>256.25</v>
      </c>
      <c r="F1014" s="8">
        <v>256.25</v>
      </c>
      <c r="G1014" s="8">
        <v>256.25</v>
      </c>
      <c r="H1014" s="8">
        <v>256.25</v>
      </c>
      <c r="I1014" s="8">
        <v>256.25</v>
      </c>
      <c r="J1014" s="8">
        <v>512.5</v>
      </c>
      <c r="K1014" s="8">
        <v>0</v>
      </c>
      <c r="L1014" s="8">
        <v>512.5</v>
      </c>
      <c r="M1014" s="8">
        <v>450</v>
      </c>
      <c r="N1014" s="8">
        <f t="shared" si="97"/>
        <v>2756.25</v>
      </c>
      <c r="O1014" s="8">
        <f t="shared" si="98"/>
        <v>318.75</v>
      </c>
      <c r="P1014" s="9">
        <f t="shared" si="99"/>
        <v>0.8963414634146342</v>
      </c>
      <c r="Q1014" s="8">
        <f t="shared" si="100"/>
        <v>2562.5</v>
      </c>
      <c r="R1014" s="8">
        <f t="shared" si="101"/>
        <v>193.75</v>
      </c>
    </row>
    <row r="1015" spans="1:18" ht="12.75">
      <c r="A1015" s="7">
        <v>50515</v>
      </c>
      <c r="B1015" t="s">
        <v>1007</v>
      </c>
      <c r="C1015" s="8">
        <v>2971</v>
      </c>
      <c r="D1015" s="8">
        <v>224.96000000000004</v>
      </c>
      <c r="E1015" s="8">
        <v>0</v>
      </c>
      <c r="F1015" s="8">
        <v>0</v>
      </c>
      <c r="G1015" s="8">
        <v>742.74</v>
      </c>
      <c r="H1015" s="8">
        <v>247.58</v>
      </c>
      <c r="I1015" s="8">
        <v>247.58</v>
      </c>
      <c r="J1015" s="8">
        <v>247.58</v>
      </c>
      <c r="K1015" s="8">
        <v>247.58</v>
      </c>
      <c r="L1015" s="8">
        <v>247.58</v>
      </c>
      <c r="M1015" s="8">
        <v>248.58</v>
      </c>
      <c r="N1015" s="8">
        <f t="shared" si="97"/>
        <v>2454.18</v>
      </c>
      <c r="O1015" s="8">
        <f t="shared" si="98"/>
        <v>516.8200000000002</v>
      </c>
      <c r="P1015" s="9">
        <f t="shared" si="99"/>
        <v>0.8260451026590373</v>
      </c>
      <c r="Q1015" s="8">
        <f t="shared" si="100"/>
        <v>2475.8333333333335</v>
      </c>
      <c r="R1015" s="8">
        <f t="shared" si="101"/>
        <v>-21.65333333333365</v>
      </c>
    </row>
    <row r="1016" spans="1:18" ht="12.75">
      <c r="A1016" s="7">
        <v>50251</v>
      </c>
      <c r="B1016" t="s">
        <v>1008</v>
      </c>
      <c r="C1016" s="8">
        <v>12158</v>
      </c>
      <c r="D1016" s="8">
        <v>1013.1700000000001</v>
      </c>
      <c r="E1016" s="8">
        <v>0</v>
      </c>
      <c r="F1016" s="8">
        <v>2026.3400000000001</v>
      </c>
      <c r="G1016" s="8">
        <v>1013.1700000000001</v>
      </c>
      <c r="H1016" s="8">
        <v>0</v>
      </c>
      <c r="I1016" s="8">
        <v>2026.3400000000001</v>
      </c>
      <c r="J1016" s="8">
        <v>1013.1700000000001</v>
      </c>
      <c r="K1016" s="8">
        <v>1013.1700000000001</v>
      </c>
      <c r="L1016" s="8">
        <v>1013.1700000000001</v>
      </c>
      <c r="M1016" s="8">
        <v>1013.1700000000001</v>
      </c>
      <c r="N1016" s="8">
        <f t="shared" si="97"/>
        <v>10131.7</v>
      </c>
      <c r="O1016" s="8">
        <f t="shared" si="98"/>
        <v>2026.2999999999993</v>
      </c>
      <c r="P1016" s="9">
        <f t="shared" si="99"/>
        <v>0.8333360750123376</v>
      </c>
      <c r="Q1016" s="8">
        <f t="shared" si="100"/>
        <v>10131.666666666666</v>
      </c>
      <c r="R1016" s="8">
        <f t="shared" si="101"/>
        <v>0.03333333333466726</v>
      </c>
    </row>
    <row r="1017" spans="1:18" ht="12.75">
      <c r="A1017" s="7">
        <v>50660</v>
      </c>
      <c r="B1017" t="s">
        <v>1009</v>
      </c>
      <c r="C1017" s="8">
        <v>14803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  <c r="I1017" s="8">
        <v>0</v>
      </c>
      <c r="J1017" s="8">
        <v>0</v>
      </c>
      <c r="K1017" s="8">
        <v>0</v>
      </c>
      <c r="L1017" s="8">
        <v>0</v>
      </c>
      <c r="M1017" s="8">
        <v>0</v>
      </c>
      <c r="N1017" s="8">
        <f t="shared" si="97"/>
        <v>0</v>
      </c>
      <c r="O1017" s="8">
        <f t="shared" si="98"/>
        <v>14803</v>
      </c>
      <c r="P1017" s="9">
        <f t="shared" si="99"/>
        <v>0</v>
      </c>
      <c r="Q1017" s="8">
        <f t="shared" si="100"/>
        <v>12335.833333333332</v>
      </c>
      <c r="R1017" s="8">
        <f t="shared" si="101"/>
        <v>-12335.833333333332</v>
      </c>
    </row>
    <row r="1018" spans="1:18" ht="12.75">
      <c r="A1018" s="7">
        <v>50108</v>
      </c>
      <c r="B1018" t="s">
        <v>1010</v>
      </c>
      <c r="C1018" s="8">
        <v>4266</v>
      </c>
      <c r="D1018" s="8">
        <v>142.55</v>
      </c>
      <c r="E1018" s="8">
        <v>145.28</v>
      </c>
      <c r="F1018" s="8">
        <v>174.95</v>
      </c>
      <c r="G1018" s="8">
        <v>121.7</v>
      </c>
      <c r="H1018" s="8">
        <v>196.83</v>
      </c>
      <c r="I1018" s="8">
        <v>108.9</v>
      </c>
      <c r="J1018" s="8">
        <v>133</v>
      </c>
      <c r="K1018" s="8">
        <v>115.23</v>
      </c>
      <c r="L1018" s="8">
        <v>69.2</v>
      </c>
      <c r="M1018" s="8">
        <v>121.9</v>
      </c>
      <c r="N1018" s="8">
        <f t="shared" si="97"/>
        <v>1329.5400000000002</v>
      </c>
      <c r="O1018" s="8">
        <f t="shared" si="98"/>
        <v>2936.46</v>
      </c>
      <c r="P1018" s="9">
        <f t="shared" si="99"/>
        <v>0.3116596343178622</v>
      </c>
      <c r="Q1018" s="8">
        <f t="shared" si="100"/>
        <v>3555</v>
      </c>
      <c r="R1018" s="8">
        <f t="shared" si="101"/>
        <v>-2225.46</v>
      </c>
    </row>
    <row r="1019" spans="1:18" ht="12.75">
      <c r="A1019" s="7">
        <v>50308</v>
      </c>
      <c r="B1019" t="s">
        <v>1011</v>
      </c>
      <c r="C1019" s="8">
        <v>3494</v>
      </c>
      <c r="D1019" s="8">
        <v>291.16999999999996</v>
      </c>
      <c r="E1019" s="8">
        <v>291.16999999999996</v>
      </c>
      <c r="F1019" s="8">
        <v>291.16999999999996</v>
      </c>
      <c r="G1019" s="8">
        <v>291.16999999999996</v>
      </c>
      <c r="H1019" s="8">
        <v>291.16999999999996</v>
      </c>
      <c r="I1019" s="8">
        <v>291.16999999999996</v>
      </c>
      <c r="J1019" s="8">
        <v>291.16999999999996</v>
      </c>
      <c r="K1019" s="8">
        <v>291.16999999999996</v>
      </c>
      <c r="L1019" s="8">
        <v>291.16999999999996</v>
      </c>
      <c r="M1019" s="8">
        <v>291.16999999999996</v>
      </c>
      <c r="N1019" s="8">
        <f t="shared" si="97"/>
        <v>2911.7000000000003</v>
      </c>
      <c r="O1019" s="8">
        <f t="shared" si="98"/>
        <v>582.2999999999997</v>
      </c>
      <c r="P1019" s="9">
        <f t="shared" si="99"/>
        <v>0.8333428734974242</v>
      </c>
      <c r="Q1019" s="8">
        <f t="shared" si="100"/>
        <v>2911.666666666667</v>
      </c>
      <c r="R1019" s="8">
        <f t="shared" si="101"/>
        <v>0.03333333333330302</v>
      </c>
    </row>
    <row r="1020" spans="1:18" ht="12.75">
      <c r="A1020" s="7">
        <v>50575</v>
      </c>
      <c r="B1020" t="s">
        <v>1012</v>
      </c>
      <c r="C1020" s="8">
        <v>2187</v>
      </c>
      <c r="D1020" s="8">
        <v>0</v>
      </c>
      <c r="E1020" s="8">
        <v>182.25</v>
      </c>
      <c r="F1020" s="8">
        <v>182.25</v>
      </c>
      <c r="G1020" s="8">
        <v>364.5</v>
      </c>
      <c r="H1020" s="8">
        <v>182.25</v>
      </c>
      <c r="I1020" s="8">
        <v>182.25</v>
      </c>
      <c r="J1020" s="8">
        <v>182.25</v>
      </c>
      <c r="K1020" s="8">
        <v>182.25</v>
      </c>
      <c r="L1020" s="8">
        <v>182.25</v>
      </c>
      <c r="M1020" s="8">
        <v>182.25</v>
      </c>
      <c r="N1020" s="8">
        <f t="shared" si="97"/>
        <v>1822.5</v>
      </c>
      <c r="O1020" s="8">
        <f t="shared" si="98"/>
        <v>364.5</v>
      </c>
      <c r="P1020" s="9">
        <f t="shared" si="99"/>
        <v>0.8333333333333334</v>
      </c>
      <c r="Q1020" s="8">
        <f t="shared" si="100"/>
        <v>1822.5</v>
      </c>
      <c r="R1020" s="8">
        <f t="shared" si="101"/>
        <v>0</v>
      </c>
    </row>
    <row r="1021" spans="1:18" ht="12.75">
      <c r="A1021" s="7">
        <v>50588</v>
      </c>
      <c r="B1021" t="s">
        <v>1013</v>
      </c>
      <c r="C1021" s="8">
        <v>24792</v>
      </c>
      <c r="D1021" s="8">
        <v>2066</v>
      </c>
      <c r="E1021" s="8">
        <v>0</v>
      </c>
      <c r="F1021" s="8">
        <v>4132</v>
      </c>
      <c r="G1021" s="8">
        <v>2066</v>
      </c>
      <c r="H1021" s="8">
        <v>2066</v>
      </c>
      <c r="I1021" s="8">
        <v>2066</v>
      </c>
      <c r="J1021" s="8">
        <v>2066</v>
      </c>
      <c r="K1021" s="8">
        <v>2066</v>
      </c>
      <c r="L1021" s="8">
        <v>0</v>
      </c>
      <c r="M1021" s="8">
        <v>4132</v>
      </c>
      <c r="N1021" s="8">
        <f t="shared" si="97"/>
        <v>20660</v>
      </c>
      <c r="O1021" s="8">
        <f t="shared" si="98"/>
        <v>4132</v>
      </c>
      <c r="P1021" s="9">
        <f t="shared" si="99"/>
        <v>0.8333333333333334</v>
      </c>
      <c r="Q1021" s="8">
        <f t="shared" si="100"/>
        <v>20660</v>
      </c>
      <c r="R1021" s="8">
        <f t="shared" si="101"/>
        <v>0</v>
      </c>
    </row>
    <row r="1022" spans="1:18" ht="12.75">
      <c r="A1022" s="7">
        <v>50670</v>
      </c>
      <c r="B1022" t="s">
        <v>1014</v>
      </c>
      <c r="C1022" s="8">
        <v>40602</v>
      </c>
      <c r="D1022" s="8">
        <v>3383.5</v>
      </c>
      <c r="E1022" s="8">
        <v>3383.5</v>
      </c>
      <c r="F1022" s="8">
        <v>3383.5</v>
      </c>
      <c r="G1022" s="8">
        <v>3383.5</v>
      </c>
      <c r="H1022" s="8">
        <v>3383.5</v>
      </c>
      <c r="I1022" s="8">
        <v>3383.5</v>
      </c>
      <c r="J1022" s="8">
        <v>3383.5</v>
      </c>
      <c r="K1022" s="8">
        <v>3383.5</v>
      </c>
      <c r="L1022" s="8">
        <v>3383.5</v>
      </c>
      <c r="M1022" s="8">
        <v>3383.5</v>
      </c>
      <c r="N1022" s="8">
        <f t="shared" si="97"/>
        <v>33835</v>
      </c>
      <c r="O1022" s="8">
        <f t="shared" si="98"/>
        <v>6767</v>
      </c>
      <c r="P1022" s="9">
        <f t="shared" si="99"/>
        <v>0.8333333333333334</v>
      </c>
      <c r="Q1022" s="8">
        <f t="shared" si="100"/>
        <v>33835</v>
      </c>
      <c r="R1022" s="8">
        <f t="shared" si="101"/>
        <v>0</v>
      </c>
    </row>
    <row r="1023" spans="1:18" ht="12.75">
      <c r="A1023" s="7">
        <v>50198</v>
      </c>
      <c r="B1023" t="s">
        <v>1015</v>
      </c>
      <c r="C1023" s="8">
        <v>4501</v>
      </c>
      <c r="D1023" s="8">
        <v>0</v>
      </c>
      <c r="E1023" s="8">
        <v>0</v>
      </c>
      <c r="F1023" s="8">
        <v>2250.5</v>
      </c>
      <c r="G1023" s="8">
        <v>0</v>
      </c>
      <c r="H1023" s="8">
        <v>0</v>
      </c>
      <c r="I1023" s="8">
        <v>0</v>
      </c>
      <c r="J1023" s="8">
        <v>2250.5</v>
      </c>
      <c r="K1023" s="8">
        <v>0</v>
      </c>
      <c r="L1023" s="8">
        <v>0</v>
      </c>
      <c r="M1023" s="8">
        <v>0</v>
      </c>
      <c r="N1023" s="8">
        <f t="shared" si="97"/>
        <v>4501</v>
      </c>
      <c r="O1023" s="8">
        <f t="shared" si="98"/>
        <v>0</v>
      </c>
      <c r="P1023" s="9">
        <f t="shared" si="99"/>
        <v>1</v>
      </c>
      <c r="Q1023" s="8">
        <f t="shared" si="100"/>
        <v>3750.833333333333</v>
      </c>
      <c r="R1023" s="8">
        <f t="shared" si="101"/>
        <v>750.166666666667</v>
      </c>
    </row>
    <row r="1024" spans="1:18" ht="12.75">
      <c r="A1024" s="7">
        <v>50559</v>
      </c>
      <c r="B1024" t="s">
        <v>1016</v>
      </c>
      <c r="C1024" s="8">
        <v>5442</v>
      </c>
      <c r="D1024" s="8">
        <v>0</v>
      </c>
      <c r="E1024" s="8">
        <v>0</v>
      </c>
      <c r="F1024" s="8">
        <v>0</v>
      </c>
      <c r="G1024" s="8">
        <v>0</v>
      </c>
      <c r="H1024" s="8">
        <v>1814</v>
      </c>
      <c r="I1024" s="8">
        <v>0</v>
      </c>
      <c r="J1024" s="8">
        <v>1814</v>
      </c>
      <c r="K1024" s="8">
        <v>0</v>
      </c>
      <c r="L1024" s="8">
        <v>0</v>
      </c>
      <c r="M1024" s="8">
        <v>1814</v>
      </c>
      <c r="N1024" s="8">
        <f t="shared" si="97"/>
        <v>5442</v>
      </c>
      <c r="O1024" s="8">
        <f t="shared" si="98"/>
        <v>0</v>
      </c>
      <c r="P1024" s="9">
        <f t="shared" si="99"/>
        <v>1</v>
      </c>
      <c r="Q1024" s="8">
        <f t="shared" si="100"/>
        <v>4535</v>
      </c>
      <c r="R1024" s="8">
        <f t="shared" si="101"/>
        <v>907</v>
      </c>
    </row>
    <row r="1025" spans="1:18" ht="12.75">
      <c r="A1025" s="7">
        <v>50634</v>
      </c>
      <c r="B1025" t="s">
        <v>1017</v>
      </c>
      <c r="C1025" s="8">
        <v>2143</v>
      </c>
      <c r="D1025" s="8">
        <v>0</v>
      </c>
      <c r="E1025" s="8">
        <v>2143</v>
      </c>
      <c r="F1025" s="8">
        <v>0</v>
      </c>
      <c r="G1025" s="8">
        <v>0</v>
      </c>
      <c r="H1025" s="8">
        <v>0</v>
      </c>
      <c r="I1025" s="8">
        <v>0</v>
      </c>
      <c r="J1025" s="8">
        <v>0</v>
      </c>
      <c r="K1025" s="8">
        <v>0</v>
      </c>
      <c r="L1025" s="8">
        <v>0</v>
      </c>
      <c r="M1025" s="8">
        <v>0</v>
      </c>
      <c r="N1025" s="8">
        <f t="shared" si="97"/>
        <v>2143</v>
      </c>
      <c r="O1025" s="8">
        <f t="shared" si="98"/>
        <v>0</v>
      </c>
      <c r="P1025" s="9">
        <f t="shared" si="99"/>
        <v>1</v>
      </c>
      <c r="Q1025" s="8">
        <f t="shared" si="100"/>
        <v>1785.8333333333335</v>
      </c>
      <c r="R1025" s="8">
        <f t="shared" si="101"/>
        <v>357.1666666666665</v>
      </c>
    </row>
    <row r="1026" spans="1:18" ht="12.75">
      <c r="A1026" s="7">
        <v>50608</v>
      </c>
      <c r="B1026" t="s">
        <v>1018</v>
      </c>
      <c r="C1026" s="8">
        <v>3400</v>
      </c>
      <c r="D1026" s="8">
        <v>3400</v>
      </c>
      <c r="E1026" s="8">
        <v>0</v>
      </c>
      <c r="F1026" s="8">
        <v>0</v>
      </c>
      <c r="G1026" s="8">
        <v>0</v>
      </c>
      <c r="H1026" s="8">
        <v>0</v>
      </c>
      <c r="I1026" s="8">
        <v>0</v>
      </c>
      <c r="J1026" s="8">
        <v>0</v>
      </c>
      <c r="K1026" s="8">
        <v>0</v>
      </c>
      <c r="L1026" s="8">
        <v>0</v>
      </c>
      <c r="M1026" s="8">
        <v>0</v>
      </c>
      <c r="N1026" s="8">
        <f t="shared" si="97"/>
        <v>3400</v>
      </c>
      <c r="O1026" s="8">
        <f t="shared" si="98"/>
        <v>0</v>
      </c>
      <c r="P1026" s="9">
        <f t="shared" si="99"/>
        <v>1</v>
      </c>
      <c r="Q1026" s="8">
        <f t="shared" si="100"/>
        <v>2833.333333333333</v>
      </c>
      <c r="R1026" s="8">
        <f t="shared" si="101"/>
        <v>566.666666666667</v>
      </c>
    </row>
    <row r="1027" spans="3:18" ht="12.75"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9"/>
      <c r="Q1027" s="8"/>
      <c r="R1027" s="8"/>
    </row>
    <row r="1028" spans="1:18" ht="12.75">
      <c r="A1028" s="7">
        <f>+COUNTA(A876:A1027)</f>
        <v>151</v>
      </c>
      <c r="B1028" t="s">
        <v>867</v>
      </c>
      <c r="C1028" s="8">
        <f>SUM(C876:C1027)</f>
        <v>1183343</v>
      </c>
      <c r="D1028" s="8">
        <f aca="true" t="shared" si="102" ref="D1028:R1028">SUM(D876:D1027)</f>
        <v>68202.07</v>
      </c>
      <c r="E1028" s="8">
        <f t="shared" si="102"/>
        <v>81299.45000000001</v>
      </c>
      <c r="F1028" s="8">
        <f t="shared" si="102"/>
        <v>101386.41999999998</v>
      </c>
      <c r="G1028" s="8">
        <f t="shared" si="102"/>
        <v>103835.53000000001</v>
      </c>
      <c r="H1028" s="8">
        <f t="shared" si="102"/>
        <v>67301.12</v>
      </c>
      <c r="I1028" s="8">
        <f t="shared" si="102"/>
        <v>84565.37999999999</v>
      </c>
      <c r="J1028" s="8">
        <f t="shared" si="102"/>
        <v>85260.78</v>
      </c>
      <c r="K1028" s="8">
        <f t="shared" si="102"/>
        <v>67173.06</v>
      </c>
      <c r="L1028" s="8">
        <f t="shared" si="102"/>
        <v>73386.85999999999</v>
      </c>
      <c r="M1028" s="8">
        <f t="shared" si="102"/>
        <v>105839.31</v>
      </c>
      <c r="N1028" s="8">
        <f t="shared" si="102"/>
        <v>838249.98</v>
      </c>
      <c r="O1028" s="8">
        <f t="shared" si="102"/>
        <v>345093.02</v>
      </c>
      <c r="P1028" s="9">
        <f>+N1028/C1028</f>
        <v>0.708374478067644</v>
      </c>
      <c r="Q1028" s="8">
        <f t="shared" si="102"/>
        <v>986119.1666666666</v>
      </c>
      <c r="R1028" s="8">
        <f t="shared" si="102"/>
        <v>-147869.18666666673</v>
      </c>
    </row>
    <row r="1029" spans="3:18" ht="12.75"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9"/>
      <c r="Q1029" s="8"/>
      <c r="R1029" s="8"/>
    </row>
    <row r="1030" spans="1:18" ht="12.75">
      <c r="A1030" s="6" t="s">
        <v>1019</v>
      </c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9"/>
      <c r="Q1030" s="8"/>
      <c r="R1030" s="8"/>
    </row>
    <row r="1031" spans="1:18" ht="12.75">
      <c r="A1031" s="7">
        <v>60113</v>
      </c>
      <c r="B1031" t="s">
        <v>1020</v>
      </c>
      <c r="C1031" s="8">
        <v>2800</v>
      </c>
      <c r="D1031" s="8">
        <v>233.35</v>
      </c>
      <c r="E1031" s="8">
        <v>0</v>
      </c>
      <c r="F1031" s="8">
        <v>466.7</v>
      </c>
      <c r="G1031" s="8">
        <v>233.35</v>
      </c>
      <c r="H1031" s="8">
        <v>233.35</v>
      </c>
      <c r="I1031" s="8">
        <v>233.35</v>
      </c>
      <c r="J1031" s="8">
        <v>233.35</v>
      </c>
      <c r="K1031" s="8">
        <v>233.35</v>
      </c>
      <c r="L1031" s="8">
        <v>0</v>
      </c>
      <c r="M1031" s="8">
        <v>466.7</v>
      </c>
      <c r="N1031" s="8">
        <f aca="true" t="shared" si="103" ref="N1031:N1094">SUM(D1031:M1031)</f>
        <v>2333.4999999999995</v>
      </c>
      <c r="O1031" s="8">
        <f aca="true" t="shared" si="104" ref="O1031:O1094">+C1031-N1031</f>
        <v>466.50000000000045</v>
      </c>
      <c r="P1031" s="9">
        <f aca="true" t="shared" si="105" ref="P1031:P1094">+N1031/C1031</f>
        <v>0.8333928571428569</v>
      </c>
      <c r="Q1031" s="8">
        <f aca="true" t="shared" si="106" ref="Q1031:Q1094">+C1031/12*10</f>
        <v>2333.3333333333335</v>
      </c>
      <c r="R1031" s="8">
        <f aca="true" t="shared" si="107" ref="R1031:R1094">+N1031-Q1031</f>
        <v>0.16666666666606034</v>
      </c>
    </row>
    <row r="1032" spans="1:18" ht="12.75">
      <c r="A1032" s="7">
        <v>60102</v>
      </c>
      <c r="B1032" t="s">
        <v>1021</v>
      </c>
      <c r="C1032" s="8">
        <v>2394</v>
      </c>
      <c r="D1032" s="8">
        <v>0</v>
      </c>
      <c r="E1032" s="8">
        <v>200</v>
      </c>
      <c r="F1032" s="8">
        <v>200</v>
      </c>
      <c r="G1032" s="8">
        <v>0</v>
      </c>
      <c r="H1032" s="8">
        <v>545</v>
      </c>
      <c r="I1032" s="8">
        <v>400</v>
      </c>
      <c r="J1032" s="8">
        <v>0</v>
      </c>
      <c r="K1032" s="8">
        <v>0</v>
      </c>
      <c r="L1032" s="8">
        <v>0</v>
      </c>
      <c r="M1032" s="8">
        <v>0</v>
      </c>
      <c r="N1032" s="8">
        <f t="shared" si="103"/>
        <v>1345</v>
      </c>
      <c r="O1032" s="8">
        <f t="shared" si="104"/>
        <v>1049</v>
      </c>
      <c r="P1032" s="9">
        <f t="shared" si="105"/>
        <v>0.5618212197159566</v>
      </c>
      <c r="Q1032" s="8">
        <f t="shared" si="106"/>
        <v>1995</v>
      </c>
      <c r="R1032" s="8">
        <f t="shared" si="107"/>
        <v>-650</v>
      </c>
    </row>
    <row r="1033" spans="1:18" ht="12.75">
      <c r="A1033" s="7">
        <v>60201</v>
      </c>
      <c r="B1033" t="s">
        <v>1022</v>
      </c>
      <c r="C1033" s="8">
        <v>2455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  <c r="I1033" s="8">
        <v>2455</v>
      </c>
      <c r="J1033" s="8">
        <v>0</v>
      </c>
      <c r="K1033" s="8">
        <v>0</v>
      </c>
      <c r="L1033" s="8">
        <v>0</v>
      </c>
      <c r="M1033" s="8">
        <v>0</v>
      </c>
      <c r="N1033" s="8">
        <f t="shared" si="103"/>
        <v>2455</v>
      </c>
      <c r="O1033" s="8">
        <f t="shared" si="104"/>
        <v>0</v>
      </c>
      <c r="P1033" s="9">
        <f t="shared" si="105"/>
        <v>1</v>
      </c>
      <c r="Q1033" s="8">
        <f t="shared" si="106"/>
        <v>2045.8333333333335</v>
      </c>
      <c r="R1033" s="8">
        <f t="shared" si="107"/>
        <v>409.1666666666665</v>
      </c>
    </row>
    <row r="1034" spans="1:18" ht="12.75">
      <c r="A1034" s="7">
        <v>60121</v>
      </c>
      <c r="B1034" t="s">
        <v>1023</v>
      </c>
      <c r="C1034" s="8">
        <v>4126</v>
      </c>
      <c r="D1034" s="8">
        <v>0</v>
      </c>
      <c r="E1034" s="8">
        <v>0</v>
      </c>
      <c r="F1034" s="8">
        <v>0</v>
      </c>
      <c r="G1034" s="8">
        <v>4126</v>
      </c>
      <c r="H1034" s="8">
        <v>0</v>
      </c>
      <c r="I1034" s="8">
        <v>0</v>
      </c>
      <c r="J1034" s="8">
        <v>0</v>
      </c>
      <c r="K1034" s="8">
        <v>0</v>
      </c>
      <c r="L1034" s="8">
        <v>0</v>
      </c>
      <c r="M1034" s="8">
        <v>0</v>
      </c>
      <c r="N1034" s="8">
        <f t="shared" si="103"/>
        <v>4126</v>
      </c>
      <c r="O1034" s="8">
        <f t="shared" si="104"/>
        <v>0</v>
      </c>
      <c r="P1034" s="9">
        <f t="shared" si="105"/>
        <v>1</v>
      </c>
      <c r="Q1034" s="8">
        <f t="shared" si="106"/>
        <v>3438.333333333333</v>
      </c>
      <c r="R1034" s="8">
        <f t="shared" si="107"/>
        <v>687.666666666667</v>
      </c>
    </row>
    <row r="1035" spans="1:18" ht="12.75">
      <c r="A1035" s="7">
        <v>60310</v>
      </c>
      <c r="B1035" t="s">
        <v>1024</v>
      </c>
      <c r="C1035" s="8">
        <v>25179</v>
      </c>
      <c r="D1035" s="8">
        <v>0</v>
      </c>
      <c r="E1035" s="8">
        <v>1744</v>
      </c>
      <c r="F1035" s="8">
        <v>300</v>
      </c>
      <c r="G1035" s="8">
        <v>2099</v>
      </c>
      <c r="H1035" s="8">
        <v>1500</v>
      </c>
      <c r="I1035" s="8">
        <v>1700</v>
      </c>
      <c r="J1035" s="8">
        <v>0</v>
      </c>
      <c r="K1035" s="8">
        <v>2000</v>
      </c>
      <c r="L1035" s="8">
        <v>2375</v>
      </c>
      <c r="M1035" s="8">
        <v>0</v>
      </c>
      <c r="N1035" s="8">
        <f t="shared" si="103"/>
        <v>11718</v>
      </c>
      <c r="O1035" s="8">
        <f t="shared" si="104"/>
        <v>13461</v>
      </c>
      <c r="P1035" s="9">
        <f t="shared" si="105"/>
        <v>0.4653878231859883</v>
      </c>
      <c r="Q1035" s="8">
        <f t="shared" si="106"/>
        <v>20982.5</v>
      </c>
      <c r="R1035" s="8">
        <f t="shared" si="107"/>
        <v>-9264.5</v>
      </c>
    </row>
    <row r="1036" spans="1:18" ht="12.75">
      <c r="A1036" s="7">
        <v>60130</v>
      </c>
      <c r="B1036" t="s">
        <v>1025</v>
      </c>
      <c r="C1036" s="8">
        <v>2631</v>
      </c>
      <c r="D1036" s="8">
        <v>2631</v>
      </c>
      <c r="E1036" s="8">
        <v>0</v>
      </c>
      <c r="F1036" s="8">
        <v>0</v>
      </c>
      <c r="G1036" s="8">
        <v>0</v>
      </c>
      <c r="H1036" s="8">
        <v>0</v>
      </c>
      <c r="I1036" s="8">
        <v>0</v>
      </c>
      <c r="J1036" s="8">
        <v>0</v>
      </c>
      <c r="K1036" s="8">
        <v>0</v>
      </c>
      <c r="L1036" s="8">
        <v>0</v>
      </c>
      <c r="M1036" s="8">
        <v>0</v>
      </c>
      <c r="N1036" s="8">
        <f t="shared" si="103"/>
        <v>2631</v>
      </c>
      <c r="O1036" s="8">
        <f t="shared" si="104"/>
        <v>0</v>
      </c>
      <c r="P1036" s="9">
        <f t="shared" si="105"/>
        <v>1</v>
      </c>
      <c r="Q1036" s="8">
        <f t="shared" si="106"/>
        <v>2192.5</v>
      </c>
      <c r="R1036" s="8">
        <f t="shared" si="107"/>
        <v>438.5</v>
      </c>
    </row>
    <row r="1037" spans="1:18" ht="12.75">
      <c r="A1037" s="7">
        <v>60141</v>
      </c>
      <c r="B1037" t="s">
        <v>1026</v>
      </c>
      <c r="C1037" s="8">
        <v>3731</v>
      </c>
      <c r="D1037" s="8">
        <v>311</v>
      </c>
      <c r="E1037" s="8">
        <v>311</v>
      </c>
      <c r="F1037" s="8">
        <v>311</v>
      </c>
      <c r="G1037" s="8">
        <v>311</v>
      </c>
      <c r="H1037" s="8">
        <v>311</v>
      </c>
      <c r="I1037" s="8">
        <v>622</v>
      </c>
      <c r="J1037" s="8">
        <v>311</v>
      </c>
      <c r="K1037" s="8">
        <v>0</v>
      </c>
      <c r="L1037" s="8">
        <v>311</v>
      </c>
      <c r="M1037" s="8">
        <v>311</v>
      </c>
      <c r="N1037" s="8">
        <f t="shared" si="103"/>
        <v>3110</v>
      </c>
      <c r="O1037" s="8">
        <f t="shared" si="104"/>
        <v>621</v>
      </c>
      <c r="P1037" s="9">
        <f t="shared" si="105"/>
        <v>0.8335566872152238</v>
      </c>
      <c r="Q1037" s="8">
        <f t="shared" si="106"/>
        <v>3109.166666666667</v>
      </c>
      <c r="R1037" s="8">
        <f t="shared" si="107"/>
        <v>0.8333333333330302</v>
      </c>
    </row>
    <row r="1038" spans="1:18" ht="12.75">
      <c r="A1038" s="7">
        <v>60470</v>
      </c>
      <c r="B1038" t="s">
        <v>1027</v>
      </c>
      <c r="C1038" s="8">
        <v>19660</v>
      </c>
      <c r="D1038" s="8">
        <v>0</v>
      </c>
      <c r="E1038" s="8">
        <v>1000</v>
      </c>
      <c r="F1038" s="8">
        <v>0</v>
      </c>
      <c r="G1038" s="8">
        <v>1700</v>
      </c>
      <c r="H1038" s="8">
        <v>1700</v>
      </c>
      <c r="I1038" s="8">
        <v>1000</v>
      </c>
      <c r="J1038" s="8">
        <v>0</v>
      </c>
      <c r="K1038" s="8">
        <v>1000</v>
      </c>
      <c r="L1038" s="8">
        <v>1000</v>
      </c>
      <c r="M1038" s="8">
        <v>1000</v>
      </c>
      <c r="N1038" s="8">
        <f t="shared" si="103"/>
        <v>8400</v>
      </c>
      <c r="O1038" s="8">
        <f t="shared" si="104"/>
        <v>11260</v>
      </c>
      <c r="P1038" s="9">
        <f t="shared" si="105"/>
        <v>0.427263479145473</v>
      </c>
      <c r="Q1038" s="8">
        <f t="shared" si="106"/>
        <v>16383.333333333332</v>
      </c>
      <c r="R1038" s="8">
        <f t="shared" si="107"/>
        <v>-7983.333333333332</v>
      </c>
    </row>
    <row r="1039" spans="1:18" ht="12.75">
      <c r="A1039" s="7">
        <v>60520</v>
      </c>
      <c r="B1039" t="s">
        <v>1028</v>
      </c>
      <c r="C1039" s="8">
        <v>64867</v>
      </c>
      <c r="D1039" s="8">
        <v>5405.59</v>
      </c>
      <c r="E1039" s="8">
        <v>5405.59</v>
      </c>
      <c r="F1039" s="8">
        <v>5405.59</v>
      </c>
      <c r="G1039" s="8">
        <v>5405.59</v>
      </c>
      <c r="H1039" s="8">
        <v>5405.59</v>
      </c>
      <c r="I1039" s="8">
        <v>5405.59</v>
      </c>
      <c r="J1039" s="8">
        <v>5405.59</v>
      </c>
      <c r="K1039" s="8">
        <v>5405.59</v>
      </c>
      <c r="L1039" s="8">
        <v>5405.59</v>
      </c>
      <c r="M1039" s="8">
        <v>5405.59</v>
      </c>
      <c r="N1039" s="8">
        <f t="shared" si="103"/>
        <v>54055.899999999994</v>
      </c>
      <c r="O1039" s="8">
        <f t="shared" si="104"/>
        <v>10811.100000000006</v>
      </c>
      <c r="P1039" s="9">
        <f t="shared" si="105"/>
        <v>0.8333343610772811</v>
      </c>
      <c r="Q1039" s="8">
        <f t="shared" si="106"/>
        <v>54055.83333333333</v>
      </c>
      <c r="R1039" s="8">
        <f t="shared" si="107"/>
        <v>0.06666666666569654</v>
      </c>
    </row>
    <row r="1040" spans="1:18" ht="12.75">
      <c r="A1040" s="7">
        <v>60421</v>
      </c>
      <c r="B1040" t="s">
        <v>1029</v>
      </c>
      <c r="C1040" s="8">
        <v>1990</v>
      </c>
      <c r="D1040" s="8">
        <v>0</v>
      </c>
      <c r="E1040" s="8">
        <v>0</v>
      </c>
      <c r="F1040" s="8">
        <v>0</v>
      </c>
      <c r="G1040" s="8">
        <v>663.3199999999999</v>
      </c>
      <c r="H1040" s="8">
        <v>0</v>
      </c>
      <c r="I1040" s="8">
        <v>0</v>
      </c>
      <c r="J1040" s="8">
        <v>663.3199999999999</v>
      </c>
      <c r="K1040" s="8">
        <v>0</v>
      </c>
      <c r="L1040" s="8">
        <v>0</v>
      </c>
      <c r="M1040" s="8">
        <v>0</v>
      </c>
      <c r="N1040" s="8">
        <f t="shared" si="103"/>
        <v>1326.6399999999999</v>
      </c>
      <c r="O1040" s="8">
        <f t="shared" si="104"/>
        <v>663.3600000000001</v>
      </c>
      <c r="P1040" s="9">
        <f t="shared" si="105"/>
        <v>0.6666532663316582</v>
      </c>
      <c r="Q1040" s="8">
        <f t="shared" si="106"/>
        <v>1658.3333333333335</v>
      </c>
      <c r="R1040" s="8">
        <f t="shared" si="107"/>
        <v>-331.6933333333336</v>
      </c>
    </row>
    <row r="1041" spans="1:18" ht="12.75">
      <c r="A1041" s="7">
        <v>60160</v>
      </c>
      <c r="B1041" t="s">
        <v>1030</v>
      </c>
      <c r="C1041" s="8">
        <v>21215</v>
      </c>
      <c r="D1041" s="8">
        <v>0</v>
      </c>
      <c r="E1041" s="8">
        <v>3535.84</v>
      </c>
      <c r="F1041" s="8">
        <v>0</v>
      </c>
      <c r="G1041" s="8">
        <v>0</v>
      </c>
      <c r="H1041" s="8">
        <v>3535.84</v>
      </c>
      <c r="I1041" s="8">
        <v>0</v>
      </c>
      <c r="J1041" s="8">
        <v>0</v>
      </c>
      <c r="K1041" s="8">
        <v>0</v>
      </c>
      <c r="L1041" s="8">
        <v>0</v>
      </c>
      <c r="M1041" s="8">
        <v>0</v>
      </c>
      <c r="N1041" s="8">
        <f t="shared" si="103"/>
        <v>7071.68</v>
      </c>
      <c r="O1041" s="8">
        <f t="shared" si="104"/>
        <v>14143.32</v>
      </c>
      <c r="P1041" s="9">
        <f t="shared" si="105"/>
        <v>0.3333339618194674</v>
      </c>
      <c r="Q1041" s="8">
        <f t="shared" si="106"/>
        <v>17679.166666666668</v>
      </c>
      <c r="R1041" s="8">
        <f t="shared" si="107"/>
        <v>-10607.486666666668</v>
      </c>
    </row>
    <row r="1042" spans="1:18" ht="12.75">
      <c r="A1042" s="7">
        <v>60171</v>
      </c>
      <c r="B1042" t="s">
        <v>1031</v>
      </c>
      <c r="C1042" s="8">
        <v>7628</v>
      </c>
      <c r="D1042" s="8">
        <v>0</v>
      </c>
      <c r="E1042" s="8">
        <v>7628</v>
      </c>
      <c r="F1042" s="8">
        <v>0</v>
      </c>
      <c r="G1042" s="8">
        <v>0</v>
      </c>
      <c r="H1042" s="8">
        <v>0</v>
      </c>
      <c r="I1042" s="8">
        <v>0</v>
      </c>
      <c r="J1042" s="8">
        <v>0</v>
      </c>
      <c r="K1042" s="8">
        <v>0</v>
      </c>
      <c r="L1042" s="8">
        <v>0</v>
      </c>
      <c r="M1042" s="8">
        <v>0</v>
      </c>
      <c r="N1042" s="8">
        <f t="shared" si="103"/>
        <v>7628</v>
      </c>
      <c r="O1042" s="8">
        <f t="shared" si="104"/>
        <v>0</v>
      </c>
      <c r="P1042" s="9">
        <f t="shared" si="105"/>
        <v>1</v>
      </c>
      <c r="Q1042" s="8">
        <f t="shared" si="106"/>
        <v>6356.666666666666</v>
      </c>
      <c r="R1042" s="8">
        <f t="shared" si="107"/>
        <v>1271.333333333334</v>
      </c>
    </row>
    <row r="1043" spans="1:18" ht="12.75">
      <c r="A1043" s="7">
        <v>60331</v>
      </c>
      <c r="B1043" t="s">
        <v>1032</v>
      </c>
      <c r="C1043" s="8">
        <v>12460</v>
      </c>
      <c r="D1043" s="8">
        <v>7077.92</v>
      </c>
      <c r="E1043" s="8">
        <v>0</v>
      </c>
      <c r="F1043" s="8">
        <v>0</v>
      </c>
      <c r="G1043" s="8">
        <v>0</v>
      </c>
      <c r="H1043" s="8">
        <v>0</v>
      </c>
      <c r="I1043" s="8">
        <v>0</v>
      </c>
      <c r="J1043" s="8">
        <v>4483.05</v>
      </c>
      <c r="K1043" s="8">
        <v>0</v>
      </c>
      <c r="L1043" s="8">
        <v>0</v>
      </c>
      <c r="M1043" s="8">
        <v>0</v>
      </c>
      <c r="N1043" s="8">
        <f t="shared" si="103"/>
        <v>11560.970000000001</v>
      </c>
      <c r="O1043" s="8">
        <f t="shared" si="104"/>
        <v>899.0299999999988</v>
      </c>
      <c r="P1043" s="9">
        <f t="shared" si="105"/>
        <v>0.9278467094703051</v>
      </c>
      <c r="Q1043" s="8">
        <f t="shared" si="106"/>
        <v>10383.333333333332</v>
      </c>
      <c r="R1043" s="8">
        <f t="shared" si="107"/>
        <v>1177.636666666669</v>
      </c>
    </row>
    <row r="1044" spans="1:18" ht="12.75">
      <c r="A1044" s="7">
        <v>60530</v>
      </c>
      <c r="B1044" t="s">
        <v>1033</v>
      </c>
      <c r="C1044" s="8">
        <v>47988</v>
      </c>
      <c r="D1044" s="8">
        <v>0</v>
      </c>
      <c r="E1044" s="8">
        <v>1013.73</v>
      </c>
      <c r="F1044" s="8">
        <v>3497</v>
      </c>
      <c r="G1044" s="8">
        <v>0</v>
      </c>
      <c r="H1044" s="8">
        <v>1908</v>
      </c>
      <c r="I1044" s="8">
        <v>3281</v>
      </c>
      <c r="J1044" s="8">
        <v>0</v>
      </c>
      <c r="K1044" s="8">
        <v>1699</v>
      </c>
      <c r="L1044" s="8">
        <v>5775.000000000001</v>
      </c>
      <c r="M1044" s="8">
        <v>0</v>
      </c>
      <c r="N1044" s="8">
        <f t="shared" si="103"/>
        <v>17173.73</v>
      </c>
      <c r="O1044" s="8">
        <f t="shared" si="104"/>
        <v>30814.27</v>
      </c>
      <c r="P1044" s="9">
        <f t="shared" si="105"/>
        <v>0.3578755105443027</v>
      </c>
      <c r="Q1044" s="8">
        <f t="shared" si="106"/>
        <v>39990</v>
      </c>
      <c r="R1044" s="8">
        <f t="shared" si="107"/>
        <v>-22816.27</v>
      </c>
    </row>
    <row r="1045" spans="1:18" ht="12.75">
      <c r="A1045" s="7">
        <v>60251</v>
      </c>
      <c r="B1045" t="s">
        <v>1034</v>
      </c>
      <c r="C1045" s="8">
        <v>5033</v>
      </c>
      <c r="D1045" s="8">
        <v>419.17</v>
      </c>
      <c r="E1045" s="8">
        <v>419.17</v>
      </c>
      <c r="F1045" s="8">
        <v>419.17</v>
      </c>
      <c r="G1045" s="8">
        <v>419.17</v>
      </c>
      <c r="H1045" s="8">
        <v>419.17</v>
      </c>
      <c r="I1045" s="8">
        <v>419.17</v>
      </c>
      <c r="J1045" s="8">
        <v>419.17</v>
      </c>
      <c r="K1045" s="8">
        <v>419.17</v>
      </c>
      <c r="L1045" s="8">
        <v>419.17</v>
      </c>
      <c r="M1045" s="8">
        <v>419.17</v>
      </c>
      <c r="N1045" s="8">
        <f t="shared" si="103"/>
        <v>4191.7</v>
      </c>
      <c r="O1045" s="8">
        <f t="shared" si="104"/>
        <v>841.3000000000002</v>
      </c>
      <c r="P1045" s="9">
        <f t="shared" si="105"/>
        <v>0.8328432346513014</v>
      </c>
      <c r="Q1045" s="8">
        <f t="shared" si="106"/>
        <v>4194.166666666667</v>
      </c>
      <c r="R1045" s="8">
        <f t="shared" si="107"/>
        <v>-2.4666666666671517</v>
      </c>
    </row>
    <row r="1046" spans="1:18" ht="12.75">
      <c r="A1046" s="7">
        <v>60150</v>
      </c>
      <c r="B1046" t="s">
        <v>1035</v>
      </c>
      <c r="C1046" s="8">
        <v>13678</v>
      </c>
      <c r="D1046" s="8">
        <v>1140</v>
      </c>
      <c r="E1046" s="8">
        <v>0</v>
      </c>
      <c r="F1046" s="8">
        <v>1140</v>
      </c>
      <c r="G1046" s="8">
        <v>2280</v>
      </c>
      <c r="H1046" s="8">
        <v>1140</v>
      </c>
      <c r="I1046" s="8">
        <v>1140</v>
      </c>
      <c r="J1046" s="8">
        <v>1140</v>
      </c>
      <c r="K1046" s="8">
        <v>1140</v>
      </c>
      <c r="L1046" s="8">
        <v>0</v>
      </c>
      <c r="M1046" s="8">
        <v>1140</v>
      </c>
      <c r="N1046" s="8">
        <f t="shared" si="103"/>
        <v>10260</v>
      </c>
      <c r="O1046" s="8">
        <f t="shared" si="104"/>
        <v>3418</v>
      </c>
      <c r="P1046" s="9">
        <f t="shared" si="105"/>
        <v>0.7501096651557245</v>
      </c>
      <c r="Q1046" s="8">
        <f t="shared" si="106"/>
        <v>11398.333333333332</v>
      </c>
      <c r="R1046" s="8">
        <f t="shared" si="107"/>
        <v>-1138.3333333333321</v>
      </c>
    </row>
    <row r="1047" spans="1:18" ht="12.75">
      <c r="A1047" s="7">
        <v>60222</v>
      </c>
      <c r="B1047" t="s">
        <v>1036</v>
      </c>
      <c r="C1047" s="8">
        <v>1662</v>
      </c>
      <c r="D1047" s="8">
        <v>1662</v>
      </c>
      <c r="E1047" s="8">
        <v>0</v>
      </c>
      <c r="F1047" s="8">
        <v>0</v>
      </c>
      <c r="G1047" s="8">
        <v>0</v>
      </c>
      <c r="H1047" s="8">
        <v>0</v>
      </c>
      <c r="I1047" s="8">
        <v>0</v>
      </c>
      <c r="J1047" s="8">
        <v>0</v>
      </c>
      <c r="K1047" s="8">
        <v>0</v>
      </c>
      <c r="L1047" s="8">
        <v>0</v>
      </c>
      <c r="M1047" s="8">
        <v>0</v>
      </c>
      <c r="N1047" s="8">
        <f t="shared" si="103"/>
        <v>1662</v>
      </c>
      <c r="O1047" s="8">
        <f t="shared" si="104"/>
        <v>0</v>
      </c>
      <c r="P1047" s="9">
        <f t="shared" si="105"/>
        <v>1</v>
      </c>
      <c r="Q1047" s="8">
        <f t="shared" si="106"/>
        <v>1385</v>
      </c>
      <c r="R1047" s="8">
        <f t="shared" si="107"/>
        <v>277</v>
      </c>
    </row>
    <row r="1048" spans="1:18" ht="12.75">
      <c r="A1048" s="7">
        <v>60440</v>
      </c>
      <c r="B1048" t="s">
        <v>1037</v>
      </c>
      <c r="C1048" s="8">
        <v>32364</v>
      </c>
      <c r="D1048" s="8">
        <v>0</v>
      </c>
      <c r="E1048" s="8">
        <v>899.0000000000001</v>
      </c>
      <c r="F1048" s="8">
        <v>2697</v>
      </c>
      <c r="G1048" s="8">
        <v>2697</v>
      </c>
      <c r="H1048" s="8">
        <v>3596</v>
      </c>
      <c r="I1048" s="8">
        <v>6293</v>
      </c>
      <c r="J1048" s="8">
        <v>2697</v>
      </c>
      <c r="K1048" s="8">
        <v>2697</v>
      </c>
      <c r="L1048" s="8">
        <v>2697</v>
      </c>
      <c r="M1048" s="8">
        <v>2697</v>
      </c>
      <c r="N1048" s="8">
        <f t="shared" si="103"/>
        <v>26970</v>
      </c>
      <c r="O1048" s="8">
        <f t="shared" si="104"/>
        <v>5394</v>
      </c>
      <c r="P1048" s="9">
        <f t="shared" si="105"/>
        <v>0.8333333333333334</v>
      </c>
      <c r="Q1048" s="8">
        <f t="shared" si="106"/>
        <v>26970</v>
      </c>
      <c r="R1048" s="8">
        <f t="shared" si="107"/>
        <v>0</v>
      </c>
    </row>
    <row r="1049" spans="1:18" ht="12.75">
      <c r="A1049" s="7">
        <v>60480</v>
      </c>
      <c r="B1049" t="s">
        <v>1038</v>
      </c>
      <c r="C1049" s="8">
        <v>24339</v>
      </c>
      <c r="D1049" s="8">
        <v>0</v>
      </c>
      <c r="E1049" s="8">
        <v>0</v>
      </c>
      <c r="F1049" s="8">
        <v>11000</v>
      </c>
      <c r="G1049" s="8">
        <v>0</v>
      </c>
      <c r="H1049" s="8">
        <v>5000</v>
      </c>
      <c r="I1049" s="8">
        <v>0</v>
      </c>
      <c r="J1049" s="8">
        <v>8339</v>
      </c>
      <c r="K1049" s="8">
        <v>0</v>
      </c>
      <c r="L1049" s="8">
        <v>0</v>
      </c>
      <c r="M1049" s="8">
        <v>0</v>
      </c>
      <c r="N1049" s="8">
        <f t="shared" si="103"/>
        <v>24339</v>
      </c>
      <c r="O1049" s="8">
        <f t="shared" si="104"/>
        <v>0</v>
      </c>
      <c r="P1049" s="9">
        <f t="shared" si="105"/>
        <v>1</v>
      </c>
      <c r="Q1049" s="8">
        <f t="shared" si="106"/>
        <v>20282.5</v>
      </c>
      <c r="R1049" s="8">
        <f t="shared" si="107"/>
        <v>4056.5</v>
      </c>
    </row>
    <row r="1050" spans="1:18" ht="12.75">
      <c r="A1050" s="7">
        <v>60180</v>
      </c>
      <c r="B1050" t="s">
        <v>1039</v>
      </c>
      <c r="C1050" s="8">
        <v>19358</v>
      </c>
      <c r="D1050" s="8">
        <v>2358</v>
      </c>
      <c r="E1050" s="8">
        <v>0</v>
      </c>
      <c r="F1050" s="8">
        <v>0</v>
      </c>
      <c r="G1050" s="8">
        <v>3000</v>
      </c>
      <c r="H1050" s="8">
        <v>3000</v>
      </c>
      <c r="I1050" s="8">
        <v>0</v>
      </c>
      <c r="J1050" s="8">
        <v>2000</v>
      </c>
      <c r="K1050" s="8">
        <v>0</v>
      </c>
      <c r="L1050" s="8">
        <v>1000</v>
      </c>
      <c r="M1050" s="8">
        <v>0</v>
      </c>
      <c r="N1050" s="8">
        <f t="shared" si="103"/>
        <v>11358</v>
      </c>
      <c r="O1050" s="8">
        <f t="shared" si="104"/>
        <v>8000</v>
      </c>
      <c r="P1050" s="9">
        <f t="shared" si="105"/>
        <v>0.5867341667527637</v>
      </c>
      <c r="Q1050" s="8">
        <f t="shared" si="106"/>
        <v>16131.666666666668</v>
      </c>
      <c r="R1050" s="8">
        <f t="shared" si="107"/>
        <v>-4773.666666666668</v>
      </c>
    </row>
    <row r="1051" spans="1:18" ht="12.75">
      <c r="A1051" s="7">
        <v>60541</v>
      </c>
      <c r="B1051" t="s">
        <v>1040</v>
      </c>
      <c r="C1051" s="8">
        <v>30545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  <c r="I1051" s="8">
        <v>0</v>
      </c>
      <c r="J1051" s="8">
        <v>0</v>
      </c>
      <c r="K1051" s="8">
        <v>0</v>
      </c>
      <c r="L1051" s="8">
        <v>13385</v>
      </c>
      <c r="M1051" s="8">
        <v>17160</v>
      </c>
      <c r="N1051" s="8">
        <f t="shared" si="103"/>
        <v>30545</v>
      </c>
      <c r="O1051" s="8">
        <f t="shared" si="104"/>
        <v>0</v>
      </c>
      <c r="P1051" s="9">
        <f t="shared" si="105"/>
        <v>1</v>
      </c>
      <c r="Q1051" s="8">
        <f t="shared" si="106"/>
        <v>25454.166666666664</v>
      </c>
      <c r="R1051" s="8">
        <f t="shared" si="107"/>
        <v>5090.833333333336</v>
      </c>
    </row>
    <row r="1052" spans="1:18" ht="12.75">
      <c r="A1052" s="7">
        <v>60191</v>
      </c>
      <c r="B1052" t="s">
        <v>1041</v>
      </c>
      <c r="C1052" s="8">
        <v>17100</v>
      </c>
      <c r="D1052" s="8">
        <v>0</v>
      </c>
      <c r="E1052" s="8">
        <v>2850</v>
      </c>
      <c r="F1052" s="8">
        <v>1425</v>
      </c>
      <c r="G1052" s="8">
        <v>2850</v>
      </c>
      <c r="H1052" s="8">
        <v>1425</v>
      </c>
      <c r="I1052" s="8">
        <v>1425</v>
      </c>
      <c r="J1052" s="8">
        <v>0</v>
      </c>
      <c r="K1052" s="8">
        <v>1425</v>
      </c>
      <c r="L1052" s="8">
        <v>0</v>
      </c>
      <c r="M1052" s="8">
        <v>2850</v>
      </c>
      <c r="N1052" s="8">
        <f t="shared" si="103"/>
        <v>14250</v>
      </c>
      <c r="O1052" s="8">
        <f t="shared" si="104"/>
        <v>2850</v>
      </c>
      <c r="P1052" s="9">
        <f t="shared" si="105"/>
        <v>0.8333333333333334</v>
      </c>
      <c r="Q1052" s="8">
        <f t="shared" si="106"/>
        <v>14250</v>
      </c>
      <c r="R1052" s="8">
        <f t="shared" si="107"/>
        <v>0</v>
      </c>
    </row>
    <row r="1053" spans="1:18" ht="12.75">
      <c r="A1053" s="7">
        <v>60203</v>
      </c>
      <c r="B1053" t="s">
        <v>1042</v>
      </c>
      <c r="C1053" s="8">
        <v>6508</v>
      </c>
      <c r="D1053" s="8">
        <v>542.37</v>
      </c>
      <c r="E1053" s="8">
        <v>542.3299999999999</v>
      </c>
      <c r="F1053" s="8">
        <v>542.3299999999999</v>
      </c>
      <c r="G1053" s="8">
        <v>542.3299999999999</v>
      </c>
      <c r="H1053" s="8">
        <v>542.3299999999999</v>
      </c>
      <c r="I1053" s="8">
        <v>542.3299999999999</v>
      </c>
      <c r="J1053" s="8">
        <v>542.3299999999999</v>
      </c>
      <c r="K1053" s="8">
        <v>542.3299999999999</v>
      </c>
      <c r="L1053" s="8">
        <v>542.3299999999999</v>
      </c>
      <c r="M1053" s="8">
        <v>542.3299999999999</v>
      </c>
      <c r="N1053" s="8">
        <f t="shared" si="103"/>
        <v>5423.339999999999</v>
      </c>
      <c r="O1053" s="8">
        <f t="shared" si="104"/>
        <v>1084.6600000000008</v>
      </c>
      <c r="P1053" s="9">
        <f t="shared" si="105"/>
        <v>0.8333343577135832</v>
      </c>
      <c r="Q1053" s="8">
        <f t="shared" si="106"/>
        <v>5423.333333333334</v>
      </c>
      <c r="R1053" s="8">
        <f t="shared" si="107"/>
        <v>0.006666666665296361</v>
      </c>
    </row>
    <row r="1054" spans="1:18" ht="12.75">
      <c r="A1054" s="7">
        <v>60210</v>
      </c>
      <c r="B1054" t="s">
        <v>1043</v>
      </c>
      <c r="C1054" s="8">
        <v>33759</v>
      </c>
      <c r="D1054" s="8">
        <v>3069</v>
      </c>
      <c r="E1054" s="8">
        <v>3069</v>
      </c>
      <c r="F1054" s="8">
        <v>3069</v>
      </c>
      <c r="G1054" s="8">
        <v>3069</v>
      </c>
      <c r="H1054" s="8">
        <v>3069</v>
      </c>
      <c r="I1054" s="8">
        <v>3069</v>
      </c>
      <c r="J1054" s="8">
        <v>3069</v>
      </c>
      <c r="K1054" s="8">
        <v>3069</v>
      </c>
      <c r="L1054" s="8">
        <v>0</v>
      </c>
      <c r="M1054" s="8">
        <v>6138</v>
      </c>
      <c r="N1054" s="8">
        <f t="shared" si="103"/>
        <v>30690</v>
      </c>
      <c r="O1054" s="8">
        <f t="shared" si="104"/>
        <v>3069</v>
      </c>
      <c r="P1054" s="9">
        <f t="shared" si="105"/>
        <v>0.9090909090909091</v>
      </c>
      <c r="Q1054" s="8">
        <f t="shared" si="106"/>
        <v>28132.5</v>
      </c>
      <c r="R1054" s="8">
        <f t="shared" si="107"/>
        <v>2557.5</v>
      </c>
    </row>
    <row r="1055" spans="1:18" ht="12.75">
      <c r="A1055" s="7">
        <v>60303</v>
      </c>
      <c r="B1055" t="s">
        <v>1044</v>
      </c>
      <c r="C1055" s="8">
        <v>5714</v>
      </c>
      <c r="D1055" s="8">
        <v>700</v>
      </c>
      <c r="E1055" s="8">
        <v>1000</v>
      </c>
      <c r="F1055" s="8">
        <v>0</v>
      </c>
      <c r="G1055" s="8">
        <v>0</v>
      </c>
      <c r="H1055" s="8">
        <v>500</v>
      </c>
      <c r="I1055" s="8">
        <v>0</v>
      </c>
      <c r="J1055" s="8">
        <v>450</v>
      </c>
      <c r="K1055" s="8">
        <v>3064.0000000000005</v>
      </c>
      <c r="L1055" s="8">
        <v>0</v>
      </c>
      <c r="M1055" s="8">
        <v>0</v>
      </c>
      <c r="N1055" s="8">
        <f t="shared" si="103"/>
        <v>5714</v>
      </c>
      <c r="O1055" s="8">
        <f t="shared" si="104"/>
        <v>0</v>
      </c>
      <c r="P1055" s="9">
        <f t="shared" si="105"/>
        <v>1</v>
      </c>
      <c r="Q1055" s="8">
        <f t="shared" si="106"/>
        <v>4761.666666666667</v>
      </c>
      <c r="R1055" s="8">
        <f t="shared" si="107"/>
        <v>952.333333333333</v>
      </c>
    </row>
    <row r="1056" spans="1:18" ht="12.75">
      <c r="A1056" s="7">
        <v>60577</v>
      </c>
      <c r="B1056" t="s">
        <v>1045</v>
      </c>
      <c r="C1056" s="8">
        <v>3614</v>
      </c>
      <c r="D1056" s="8">
        <v>0</v>
      </c>
      <c r="E1056" s="8">
        <v>0</v>
      </c>
      <c r="F1056" s="8">
        <v>0</v>
      </c>
      <c r="G1056" s="8">
        <v>0</v>
      </c>
      <c r="H1056" s="8">
        <v>500</v>
      </c>
      <c r="I1056" s="8">
        <v>0</v>
      </c>
      <c r="J1056" s="8">
        <v>300</v>
      </c>
      <c r="K1056" s="8">
        <v>0</v>
      </c>
      <c r="L1056" s="8">
        <v>0</v>
      </c>
      <c r="M1056" s="8">
        <v>1230</v>
      </c>
      <c r="N1056" s="8">
        <f t="shared" si="103"/>
        <v>2030</v>
      </c>
      <c r="O1056" s="8">
        <f t="shared" si="104"/>
        <v>1584</v>
      </c>
      <c r="P1056" s="9">
        <f t="shared" si="105"/>
        <v>0.5617044825677919</v>
      </c>
      <c r="Q1056" s="8">
        <f t="shared" si="106"/>
        <v>3011.666666666667</v>
      </c>
      <c r="R1056" s="8">
        <f t="shared" si="107"/>
        <v>-981.666666666667</v>
      </c>
    </row>
    <row r="1057" spans="1:18" ht="12.75">
      <c r="A1057" s="7">
        <v>60515</v>
      </c>
      <c r="B1057" t="s">
        <v>1046</v>
      </c>
      <c r="C1057" s="8">
        <v>11991</v>
      </c>
      <c r="D1057" s="8">
        <v>0</v>
      </c>
      <c r="E1057" s="8">
        <v>0</v>
      </c>
      <c r="F1057" s="8">
        <v>0</v>
      </c>
      <c r="G1057" s="8">
        <v>0</v>
      </c>
      <c r="H1057" s="8">
        <v>845</v>
      </c>
      <c r="I1057" s="8">
        <v>0</v>
      </c>
      <c r="J1057" s="8">
        <v>1000</v>
      </c>
      <c r="K1057" s="8">
        <v>0</v>
      </c>
      <c r="L1057" s="8">
        <v>0</v>
      </c>
      <c r="M1057" s="8">
        <v>0</v>
      </c>
      <c r="N1057" s="8">
        <f t="shared" si="103"/>
        <v>1845</v>
      </c>
      <c r="O1057" s="8">
        <f t="shared" si="104"/>
        <v>10146</v>
      </c>
      <c r="P1057" s="9">
        <f t="shared" si="105"/>
        <v>0.15386539904928698</v>
      </c>
      <c r="Q1057" s="8">
        <f t="shared" si="106"/>
        <v>9992.5</v>
      </c>
      <c r="R1057" s="8">
        <f t="shared" si="107"/>
        <v>-8147.5</v>
      </c>
    </row>
    <row r="1058" spans="1:18" ht="12.75">
      <c r="A1058" s="7">
        <v>60195</v>
      </c>
      <c r="B1058" t="s">
        <v>1047</v>
      </c>
      <c r="C1058" s="8">
        <v>1834</v>
      </c>
      <c r="D1058" s="8">
        <v>305.7</v>
      </c>
      <c r="E1058" s="8">
        <v>0</v>
      </c>
      <c r="F1058" s="8">
        <v>305.66</v>
      </c>
      <c r="G1058" s="8">
        <v>0</v>
      </c>
      <c r="H1058" s="8">
        <v>305.66</v>
      </c>
      <c r="I1058" s="8">
        <v>0</v>
      </c>
      <c r="J1058" s="8">
        <v>305.66</v>
      </c>
      <c r="K1058" s="8">
        <v>305.66</v>
      </c>
      <c r="L1058" s="8">
        <v>305.66</v>
      </c>
      <c r="M1058" s="8">
        <v>0</v>
      </c>
      <c r="N1058" s="8">
        <f t="shared" si="103"/>
        <v>1834.0000000000002</v>
      </c>
      <c r="O1058" s="8">
        <f t="shared" si="104"/>
        <v>0</v>
      </c>
      <c r="P1058" s="9">
        <f t="shared" si="105"/>
        <v>1.0000000000000002</v>
      </c>
      <c r="Q1058" s="8">
        <f t="shared" si="106"/>
        <v>1528.3333333333335</v>
      </c>
      <c r="R1058" s="8">
        <f t="shared" si="107"/>
        <v>305.66666666666674</v>
      </c>
    </row>
    <row r="1059" spans="1:18" ht="12.75">
      <c r="A1059" s="7">
        <v>60143</v>
      </c>
      <c r="B1059" t="s">
        <v>1048</v>
      </c>
      <c r="C1059" s="8">
        <v>1877</v>
      </c>
      <c r="D1059" s="8">
        <v>469.26000000000005</v>
      </c>
      <c r="E1059" s="8">
        <v>0</v>
      </c>
      <c r="F1059" s="8">
        <v>469.26000000000005</v>
      </c>
      <c r="G1059" s="8">
        <v>0</v>
      </c>
      <c r="H1059" s="8">
        <v>0</v>
      </c>
      <c r="I1059" s="8">
        <v>0</v>
      </c>
      <c r="J1059" s="8">
        <v>0</v>
      </c>
      <c r="K1059" s="8">
        <v>0</v>
      </c>
      <c r="L1059" s="8">
        <v>0</v>
      </c>
      <c r="M1059" s="8">
        <v>0</v>
      </c>
      <c r="N1059" s="8">
        <f t="shared" si="103"/>
        <v>938.5200000000001</v>
      </c>
      <c r="O1059" s="8">
        <f t="shared" si="104"/>
        <v>938.4799999999999</v>
      </c>
      <c r="P1059" s="9">
        <f t="shared" si="105"/>
        <v>0.5000106553010123</v>
      </c>
      <c r="Q1059" s="8">
        <f t="shared" si="106"/>
        <v>1564.1666666666665</v>
      </c>
      <c r="R1059" s="8">
        <f t="shared" si="107"/>
        <v>-625.6466666666664</v>
      </c>
    </row>
    <row r="1060" spans="1:18" ht="12.75">
      <c r="A1060" s="7">
        <v>60246</v>
      </c>
      <c r="B1060" t="s">
        <v>1049</v>
      </c>
      <c r="C1060" s="8">
        <v>1726</v>
      </c>
      <c r="D1060" s="8">
        <v>1726</v>
      </c>
      <c r="E1060" s="8">
        <v>0</v>
      </c>
      <c r="F1060" s="8">
        <v>0</v>
      </c>
      <c r="G1060" s="8">
        <v>0</v>
      </c>
      <c r="H1060" s="8">
        <v>0</v>
      </c>
      <c r="I1060" s="8">
        <v>0</v>
      </c>
      <c r="J1060" s="8">
        <v>0</v>
      </c>
      <c r="K1060" s="8">
        <v>0</v>
      </c>
      <c r="L1060" s="8">
        <v>0</v>
      </c>
      <c r="M1060" s="8">
        <v>0</v>
      </c>
      <c r="N1060" s="8">
        <f t="shared" si="103"/>
        <v>1726</v>
      </c>
      <c r="O1060" s="8">
        <f t="shared" si="104"/>
        <v>0</v>
      </c>
      <c r="P1060" s="9">
        <f t="shared" si="105"/>
        <v>1</v>
      </c>
      <c r="Q1060" s="8">
        <f t="shared" si="106"/>
        <v>1438.3333333333335</v>
      </c>
      <c r="R1060" s="8">
        <f t="shared" si="107"/>
        <v>287.6666666666665</v>
      </c>
    </row>
    <row r="1061" spans="1:18" ht="12.75">
      <c r="A1061" s="7">
        <v>60295</v>
      </c>
      <c r="B1061" t="s">
        <v>1050</v>
      </c>
      <c r="C1061" s="8">
        <v>3639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  <c r="I1061" s="8">
        <v>3639</v>
      </c>
      <c r="J1061" s="8">
        <v>0</v>
      </c>
      <c r="K1061" s="8">
        <v>0</v>
      </c>
      <c r="L1061" s="8">
        <v>0</v>
      </c>
      <c r="M1061" s="8">
        <v>0</v>
      </c>
      <c r="N1061" s="8">
        <f t="shared" si="103"/>
        <v>3639</v>
      </c>
      <c r="O1061" s="8">
        <f t="shared" si="104"/>
        <v>0</v>
      </c>
      <c r="P1061" s="9">
        <f t="shared" si="105"/>
        <v>1</v>
      </c>
      <c r="Q1061" s="8">
        <f t="shared" si="106"/>
        <v>3032.5</v>
      </c>
      <c r="R1061" s="8">
        <f t="shared" si="107"/>
        <v>606.5</v>
      </c>
    </row>
    <row r="1062" spans="1:18" ht="12.75">
      <c r="A1062" s="7">
        <v>60248</v>
      </c>
      <c r="B1062" t="s">
        <v>1051</v>
      </c>
      <c r="C1062" s="8">
        <v>3346</v>
      </c>
      <c r="D1062" s="8">
        <v>0</v>
      </c>
      <c r="E1062" s="8">
        <v>1880</v>
      </c>
      <c r="F1062" s="8">
        <v>0</v>
      </c>
      <c r="G1062" s="8">
        <v>0</v>
      </c>
      <c r="H1062" s="8">
        <v>0</v>
      </c>
      <c r="I1062" s="8">
        <v>0</v>
      </c>
      <c r="J1062" s="8">
        <v>1466</v>
      </c>
      <c r="K1062" s="8">
        <v>0</v>
      </c>
      <c r="L1062" s="8">
        <v>0</v>
      </c>
      <c r="M1062" s="8">
        <v>0</v>
      </c>
      <c r="N1062" s="8">
        <f t="shared" si="103"/>
        <v>3346</v>
      </c>
      <c r="O1062" s="8">
        <f t="shared" si="104"/>
        <v>0</v>
      </c>
      <c r="P1062" s="9">
        <f t="shared" si="105"/>
        <v>1</v>
      </c>
      <c r="Q1062" s="8">
        <f t="shared" si="106"/>
        <v>2788.333333333333</v>
      </c>
      <c r="R1062" s="8">
        <f t="shared" si="107"/>
        <v>557.666666666667</v>
      </c>
    </row>
    <row r="1063" spans="1:18" ht="12.75">
      <c r="A1063" s="7">
        <v>60205</v>
      </c>
      <c r="B1063" t="s">
        <v>1052</v>
      </c>
      <c r="C1063" s="8">
        <v>3832</v>
      </c>
      <c r="D1063" s="8">
        <v>319.33000000000004</v>
      </c>
      <c r="E1063" s="8">
        <v>319.33000000000004</v>
      </c>
      <c r="F1063" s="8">
        <v>319.33000000000004</v>
      </c>
      <c r="G1063" s="8">
        <v>319.33000000000004</v>
      </c>
      <c r="H1063" s="8">
        <v>319.33000000000004</v>
      </c>
      <c r="I1063" s="8">
        <v>319.33000000000004</v>
      </c>
      <c r="J1063" s="8">
        <v>319.33000000000004</v>
      </c>
      <c r="K1063" s="8">
        <v>319.33000000000004</v>
      </c>
      <c r="L1063" s="8">
        <v>319.33000000000004</v>
      </c>
      <c r="M1063" s="8">
        <v>319.33000000000004</v>
      </c>
      <c r="N1063" s="8">
        <f t="shared" si="103"/>
        <v>3193.2999999999997</v>
      </c>
      <c r="O1063" s="8">
        <f t="shared" si="104"/>
        <v>638.7000000000003</v>
      </c>
      <c r="P1063" s="9">
        <f t="shared" si="105"/>
        <v>0.8333246346555323</v>
      </c>
      <c r="Q1063" s="8">
        <f t="shared" si="106"/>
        <v>3193.333333333333</v>
      </c>
      <c r="R1063" s="8">
        <f t="shared" si="107"/>
        <v>-0.03333333333330302</v>
      </c>
    </row>
    <row r="1064" spans="1:18" ht="12.75">
      <c r="A1064" s="7">
        <v>60223</v>
      </c>
      <c r="B1064" t="s">
        <v>1053</v>
      </c>
      <c r="C1064" s="8">
        <v>3596</v>
      </c>
      <c r="D1064" s="8">
        <v>299.67</v>
      </c>
      <c r="E1064" s="8">
        <v>599.34</v>
      </c>
      <c r="F1064" s="8">
        <v>0</v>
      </c>
      <c r="G1064" s="8">
        <v>299.67</v>
      </c>
      <c r="H1064" s="8">
        <v>299.67</v>
      </c>
      <c r="I1064" s="8">
        <v>299.67</v>
      </c>
      <c r="J1064" s="8">
        <v>299.67</v>
      </c>
      <c r="K1064" s="8">
        <v>299.67</v>
      </c>
      <c r="L1064" s="8">
        <v>299.67</v>
      </c>
      <c r="M1064" s="8">
        <v>299.67</v>
      </c>
      <c r="N1064" s="8">
        <f t="shared" si="103"/>
        <v>2996.7000000000003</v>
      </c>
      <c r="O1064" s="8">
        <f t="shared" si="104"/>
        <v>599.2999999999997</v>
      </c>
      <c r="P1064" s="9">
        <f t="shared" si="105"/>
        <v>0.8333426028921024</v>
      </c>
      <c r="Q1064" s="8">
        <f t="shared" si="106"/>
        <v>2996.666666666667</v>
      </c>
      <c r="R1064" s="8">
        <f t="shared" si="107"/>
        <v>0.03333333333330302</v>
      </c>
    </row>
    <row r="1065" spans="1:18" ht="12.75">
      <c r="A1065" s="7">
        <v>60123</v>
      </c>
      <c r="B1065" t="s">
        <v>1054</v>
      </c>
      <c r="C1065" s="8">
        <v>755</v>
      </c>
      <c r="D1065" s="8">
        <v>0</v>
      </c>
      <c r="E1065" s="8">
        <v>0</v>
      </c>
      <c r="F1065" s="8">
        <v>0</v>
      </c>
      <c r="G1065" s="8">
        <v>0</v>
      </c>
      <c r="H1065" s="8">
        <v>377.46</v>
      </c>
      <c r="I1065" s="8">
        <v>188.73</v>
      </c>
      <c r="J1065" s="8">
        <v>188.81</v>
      </c>
      <c r="K1065" s="8">
        <v>0</v>
      </c>
      <c r="L1065" s="8">
        <v>0</v>
      </c>
      <c r="M1065" s="8">
        <v>0</v>
      </c>
      <c r="N1065" s="8">
        <f t="shared" si="103"/>
        <v>755</v>
      </c>
      <c r="O1065" s="8">
        <f t="shared" si="104"/>
        <v>0</v>
      </c>
      <c r="P1065" s="9">
        <f t="shared" si="105"/>
        <v>1</v>
      </c>
      <c r="Q1065" s="8">
        <f t="shared" si="106"/>
        <v>629.1666666666666</v>
      </c>
      <c r="R1065" s="8">
        <f t="shared" si="107"/>
        <v>125.83333333333337</v>
      </c>
    </row>
    <row r="1066" spans="1:18" ht="12.75">
      <c r="A1066" s="7">
        <v>60260</v>
      </c>
      <c r="B1066" t="s">
        <v>1055</v>
      </c>
      <c r="C1066" s="8">
        <v>18578</v>
      </c>
      <c r="D1066" s="8">
        <v>0</v>
      </c>
      <c r="E1066" s="8">
        <v>0</v>
      </c>
      <c r="F1066" s="8">
        <v>0</v>
      </c>
      <c r="G1066" s="8">
        <v>1548.1699999999998</v>
      </c>
      <c r="H1066" s="8">
        <v>1548.1699999999998</v>
      </c>
      <c r="I1066" s="8">
        <v>0</v>
      </c>
      <c r="J1066" s="8">
        <v>1548.17</v>
      </c>
      <c r="K1066" s="8">
        <v>0</v>
      </c>
      <c r="L1066" s="8">
        <v>1548.17</v>
      </c>
      <c r="M1066" s="8">
        <v>0</v>
      </c>
      <c r="N1066" s="8">
        <f t="shared" si="103"/>
        <v>6192.68</v>
      </c>
      <c r="O1066" s="8">
        <f t="shared" si="104"/>
        <v>12385.32</v>
      </c>
      <c r="P1066" s="9">
        <f t="shared" si="105"/>
        <v>0.33333405102809777</v>
      </c>
      <c r="Q1066" s="8">
        <f t="shared" si="106"/>
        <v>15481.666666666668</v>
      </c>
      <c r="R1066" s="8">
        <f t="shared" si="107"/>
        <v>-9288.986666666668</v>
      </c>
    </row>
    <row r="1067" spans="1:18" ht="12.75">
      <c r="A1067" s="7">
        <v>60281</v>
      </c>
      <c r="B1067" t="s">
        <v>1056</v>
      </c>
      <c r="C1067" s="8">
        <v>21214</v>
      </c>
      <c r="D1067" s="8">
        <v>0</v>
      </c>
      <c r="E1067" s="8">
        <v>1767.8400000000001</v>
      </c>
      <c r="F1067" s="8">
        <v>1767.83</v>
      </c>
      <c r="G1067" s="8">
        <v>1767.83</v>
      </c>
      <c r="H1067" s="8">
        <v>1767.83</v>
      </c>
      <c r="I1067" s="8">
        <v>3535.66</v>
      </c>
      <c r="J1067" s="8">
        <v>0</v>
      </c>
      <c r="K1067" s="8">
        <v>1767.83</v>
      </c>
      <c r="L1067" s="8">
        <v>1767.83</v>
      </c>
      <c r="M1067" s="8">
        <v>1767.83</v>
      </c>
      <c r="N1067" s="8">
        <f t="shared" si="103"/>
        <v>15910.48</v>
      </c>
      <c r="O1067" s="8">
        <f t="shared" si="104"/>
        <v>5303.52</v>
      </c>
      <c r="P1067" s="9">
        <f t="shared" si="105"/>
        <v>0.74999905722636</v>
      </c>
      <c r="Q1067" s="8">
        <f t="shared" si="106"/>
        <v>17678.333333333332</v>
      </c>
      <c r="R1067" s="8">
        <f t="shared" si="107"/>
        <v>-1767.8533333333326</v>
      </c>
    </row>
    <row r="1068" spans="1:18" ht="12.75">
      <c r="A1068" s="7">
        <v>60228</v>
      </c>
      <c r="B1068" t="s">
        <v>1057</v>
      </c>
      <c r="C1068" s="8">
        <v>1990</v>
      </c>
      <c r="D1068" s="8">
        <v>165.84</v>
      </c>
      <c r="E1068" s="8">
        <v>165.85000000000002</v>
      </c>
      <c r="F1068" s="8">
        <v>165.84</v>
      </c>
      <c r="G1068" s="8">
        <v>165.85</v>
      </c>
      <c r="H1068" s="8">
        <v>165.84</v>
      </c>
      <c r="I1068" s="8">
        <v>165.84</v>
      </c>
      <c r="J1068" s="8">
        <v>165.85000000000002</v>
      </c>
      <c r="K1068" s="8">
        <v>165.85000000000002</v>
      </c>
      <c r="L1068" s="8">
        <v>165.85</v>
      </c>
      <c r="M1068" s="8">
        <v>165.85</v>
      </c>
      <c r="N1068" s="8">
        <f t="shared" si="103"/>
        <v>1658.46</v>
      </c>
      <c r="O1068" s="8">
        <f t="shared" si="104"/>
        <v>331.53999999999996</v>
      </c>
      <c r="P1068" s="9">
        <f t="shared" si="105"/>
        <v>0.8333969849246231</v>
      </c>
      <c r="Q1068" s="8">
        <f t="shared" si="106"/>
        <v>1658.3333333333335</v>
      </c>
      <c r="R1068" s="8">
        <f t="shared" si="107"/>
        <v>0.12666666666655146</v>
      </c>
    </row>
    <row r="1069" spans="1:18" ht="12.75">
      <c r="A1069" s="7">
        <v>60561</v>
      </c>
      <c r="B1069" t="s">
        <v>1058</v>
      </c>
      <c r="C1069" s="8">
        <v>28434</v>
      </c>
      <c r="D1069" s="8">
        <v>0</v>
      </c>
      <c r="E1069" s="8">
        <v>400</v>
      </c>
      <c r="F1069" s="8">
        <v>200</v>
      </c>
      <c r="G1069" s="8">
        <v>200</v>
      </c>
      <c r="H1069" s="8">
        <v>700</v>
      </c>
      <c r="I1069" s="8">
        <v>0</v>
      </c>
      <c r="J1069" s="8">
        <v>0</v>
      </c>
      <c r="K1069" s="8">
        <v>500</v>
      </c>
      <c r="L1069" s="8">
        <v>300</v>
      </c>
      <c r="M1069" s="8">
        <v>0</v>
      </c>
      <c r="N1069" s="8">
        <f t="shared" si="103"/>
        <v>2300</v>
      </c>
      <c r="O1069" s="8">
        <f t="shared" si="104"/>
        <v>26134</v>
      </c>
      <c r="P1069" s="9">
        <f t="shared" si="105"/>
        <v>0.08088907645776183</v>
      </c>
      <c r="Q1069" s="8">
        <f t="shared" si="106"/>
        <v>23695</v>
      </c>
      <c r="R1069" s="8">
        <f t="shared" si="107"/>
        <v>-21395</v>
      </c>
    </row>
    <row r="1070" spans="1:18" ht="12.75">
      <c r="A1070" s="7">
        <v>60650</v>
      </c>
      <c r="B1070" t="s">
        <v>1059</v>
      </c>
      <c r="C1070" s="8">
        <v>6556</v>
      </c>
      <c r="D1070" s="8">
        <v>0</v>
      </c>
      <c r="E1070" s="8">
        <v>0</v>
      </c>
      <c r="F1070" s="8">
        <v>1640</v>
      </c>
      <c r="G1070" s="8">
        <v>0</v>
      </c>
      <c r="H1070" s="8">
        <v>0</v>
      </c>
      <c r="I1070" s="8">
        <v>1640</v>
      </c>
      <c r="J1070" s="8">
        <v>0</v>
      </c>
      <c r="K1070" s="8">
        <v>0</v>
      </c>
      <c r="L1070" s="8">
        <v>1640</v>
      </c>
      <c r="M1070" s="8">
        <v>0</v>
      </c>
      <c r="N1070" s="8">
        <f t="shared" si="103"/>
        <v>4920</v>
      </c>
      <c r="O1070" s="8">
        <f t="shared" si="104"/>
        <v>1636</v>
      </c>
      <c r="P1070" s="9">
        <f t="shared" si="105"/>
        <v>0.75045759609518</v>
      </c>
      <c r="Q1070" s="8">
        <f t="shared" si="106"/>
        <v>5463.333333333334</v>
      </c>
      <c r="R1070" s="8">
        <f t="shared" si="107"/>
        <v>-543.3333333333339</v>
      </c>
    </row>
    <row r="1071" spans="1:18" ht="12.75">
      <c r="A1071" s="7">
        <v>60600</v>
      </c>
      <c r="B1071" t="s">
        <v>1060</v>
      </c>
      <c r="C1071" s="8">
        <v>21646</v>
      </c>
      <c r="D1071" s="8">
        <v>0</v>
      </c>
      <c r="E1071" s="8">
        <v>0</v>
      </c>
      <c r="F1071" s="8">
        <v>0</v>
      </c>
      <c r="G1071" s="8">
        <v>7215.330000000001</v>
      </c>
      <c r="H1071" s="8">
        <v>0</v>
      </c>
      <c r="I1071" s="8">
        <v>0</v>
      </c>
      <c r="J1071" s="8">
        <v>7215.330000000001</v>
      </c>
      <c r="K1071" s="8">
        <v>0</v>
      </c>
      <c r="L1071" s="8">
        <v>0</v>
      </c>
      <c r="M1071" s="8">
        <v>7215.34</v>
      </c>
      <c r="N1071" s="8">
        <f t="shared" si="103"/>
        <v>21646</v>
      </c>
      <c r="O1071" s="8">
        <f t="shared" si="104"/>
        <v>0</v>
      </c>
      <c r="P1071" s="9">
        <f t="shared" si="105"/>
        <v>1</v>
      </c>
      <c r="Q1071" s="8">
        <f t="shared" si="106"/>
        <v>18038.333333333332</v>
      </c>
      <c r="R1071" s="8">
        <f t="shared" si="107"/>
        <v>3607.666666666668</v>
      </c>
    </row>
    <row r="1072" spans="1:18" ht="12.75">
      <c r="A1072" s="7">
        <v>60361</v>
      </c>
      <c r="B1072" t="s">
        <v>1061</v>
      </c>
      <c r="C1072" s="8">
        <v>53348</v>
      </c>
      <c r="D1072" s="8">
        <v>0</v>
      </c>
      <c r="E1072" s="8">
        <v>0</v>
      </c>
      <c r="F1072" s="8">
        <v>50</v>
      </c>
      <c r="G1072" s="8">
        <v>0</v>
      </c>
      <c r="H1072" s="8">
        <v>50</v>
      </c>
      <c r="I1072" s="8">
        <v>0</v>
      </c>
      <c r="J1072" s="8">
        <v>0</v>
      </c>
      <c r="K1072" s="8">
        <v>5867.5</v>
      </c>
      <c r="L1072" s="8">
        <v>4000</v>
      </c>
      <c r="M1072" s="8">
        <v>0</v>
      </c>
      <c r="N1072" s="8">
        <f t="shared" si="103"/>
        <v>9967.5</v>
      </c>
      <c r="O1072" s="8">
        <f t="shared" si="104"/>
        <v>43380.5</v>
      </c>
      <c r="P1072" s="9">
        <f t="shared" si="105"/>
        <v>0.18683924420784284</v>
      </c>
      <c r="Q1072" s="8">
        <f t="shared" si="106"/>
        <v>44456.66666666667</v>
      </c>
      <c r="R1072" s="8">
        <f t="shared" si="107"/>
        <v>-34489.16666666667</v>
      </c>
    </row>
    <row r="1073" spans="1:18" ht="12.75">
      <c r="A1073" s="7">
        <v>60390</v>
      </c>
      <c r="B1073" t="s">
        <v>1062</v>
      </c>
      <c r="C1073" s="8">
        <v>5563</v>
      </c>
      <c r="D1073" s="8">
        <v>0</v>
      </c>
      <c r="E1073" s="8">
        <v>300</v>
      </c>
      <c r="F1073" s="8">
        <v>200</v>
      </c>
      <c r="G1073" s="8">
        <v>300</v>
      </c>
      <c r="H1073" s="8">
        <v>0</v>
      </c>
      <c r="I1073" s="8">
        <v>200</v>
      </c>
      <c r="J1073" s="8">
        <v>300</v>
      </c>
      <c r="K1073" s="8">
        <v>0</v>
      </c>
      <c r="L1073" s="8">
        <v>302</v>
      </c>
      <c r="M1073" s="8">
        <v>1120</v>
      </c>
      <c r="N1073" s="8">
        <f t="shared" si="103"/>
        <v>2722</v>
      </c>
      <c r="O1073" s="8">
        <f t="shared" si="104"/>
        <v>2841</v>
      </c>
      <c r="P1073" s="9">
        <f t="shared" si="105"/>
        <v>0.4893043321948589</v>
      </c>
      <c r="Q1073" s="8">
        <f t="shared" si="106"/>
        <v>4635.833333333333</v>
      </c>
      <c r="R1073" s="8">
        <f t="shared" si="107"/>
        <v>-1913.833333333333</v>
      </c>
    </row>
    <row r="1074" spans="1:18" ht="12.75">
      <c r="A1074" s="7">
        <v>60338</v>
      </c>
      <c r="B1074" t="s">
        <v>1063</v>
      </c>
      <c r="C1074" s="8">
        <v>10709</v>
      </c>
      <c r="D1074" s="8">
        <v>0</v>
      </c>
      <c r="E1074" s="8">
        <v>1909</v>
      </c>
      <c r="F1074" s="8">
        <v>1760</v>
      </c>
      <c r="G1074" s="8">
        <v>0</v>
      </c>
      <c r="H1074" s="8">
        <v>1760</v>
      </c>
      <c r="I1074" s="8">
        <v>0</v>
      </c>
      <c r="J1074" s="8">
        <v>1760</v>
      </c>
      <c r="K1074" s="8">
        <v>0</v>
      </c>
      <c r="L1074" s="8">
        <v>1760</v>
      </c>
      <c r="M1074" s="8">
        <v>1760</v>
      </c>
      <c r="N1074" s="8">
        <f t="shared" si="103"/>
        <v>10709</v>
      </c>
      <c r="O1074" s="8">
        <f t="shared" si="104"/>
        <v>0</v>
      </c>
      <c r="P1074" s="9">
        <f t="shared" si="105"/>
        <v>1</v>
      </c>
      <c r="Q1074" s="8">
        <f t="shared" si="106"/>
        <v>8924.166666666666</v>
      </c>
      <c r="R1074" s="8">
        <f t="shared" si="107"/>
        <v>1784.833333333334</v>
      </c>
    </row>
    <row r="1075" spans="1:18" ht="12.75">
      <c r="A1075" s="7">
        <v>60565</v>
      </c>
      <c r="B1075" t="s">
        <v>1064</v>
      </c>
      <c r="C1075" s="8">
        <v>9039</v>
      </c>
      <c r="D1075" s="8">
        <v>710</v>
      </c>
      <c r="E1075" s="8">
        <v>829</v>
      </c>
      <c r="F1075" s="8">
        <v>750</v>
      </c>
      <c r="G1075" s="8">
        <v>750</v>
      </c>
      <c r="H1075" s="8">
        <v>750</v>
      </c>
      <c r="I1075" s="8">
        <v>750</v>
      </c>
      <c r="J1075" s="8">
        <v>750</v>
      </c>
      <c r="K1075" s="8">
        <v>750</v>
      </c>
      <c r="L1075" s="8">
        <v>750</v>
      </c>
      <c r="M1075" s="8">
        <v>750</v>
      </c>
      <c r="N1075" s="8">
        <f t="shared" si="103"/>
        <v>7539</v>
      </c>
      <c r="O1075" s="8">
        <f t="shared" si="104"/>
        <v>1500</v>
      </c>
      <c r="P1075" s="9">
        <f t="shared" si="105"/>
        <v>0.8340524394291404</v>
      </c>
      <c r="Q1075" s="8">
        <f t="shared" si="106"/>
        <v>7532.5</v>
      </c>
      <c r="R1075" s="8">
        <f t="shared" si="107"/>
        <v>6.5</v>
      </c>
    </row>
    <row r="1076" spans="1:18" ht="12.75">
      <c r="A1076" s="7">
        <v>60490</v>
      </c>
      <c r="B1076" t="s">
        <v>1065</v>
      </c>
      <c r="C1076" s="8">
        <v>8095</v>
      </c>
      <c r="D1076" s="8">
        <v>0</v>
      </c>
      <c r="E1076" s="8">
        <v>2384</v>
      </c>
      <c r="F1076" s="8">
        <v>456.99999999999994</v>
      </c>
      <c r="G1076" s="8">
        <v>398</v>
      </c>
      <c r="H1076" s="8">
        <v>258</v>
      </c>
      <c r="I1076" s="8">
        <v>289</v>
      </c>
      <c r="J1076" s="8">
        <v>238</v>
      </c>
      <c r="K1076" s="8">
        <v>0</v>
      </c>
      <c r="L1076" s="8">
        <v>553</v>
      </c>
      <c r="M1076" s="8">
        <v>195</v>
      </c>
      <c r="N1076" s="8">
        <f t="shared" si="103"/>
        <v>4772</v>
      </c>
      <c r="O1076" s="8">
        <f t="shared" si="104"/>
        <v>3323</v>
      </c>
      <c r="P1076" s="9">
        <f t="shared" si="105"/>
        <v>0.5894996911673873</v>
      </c>
      <c r="Q1076" s="8">
        <f t="shared" si="106"/>
        <v>6745.833333333334</v>
      </c>
      <c r="R1076" s="8">
        <f t="shared" si="107"/>
        <v>-1973.833333333334</v>
      </c>
    </row>
    <row r="1077" spans="1:18" ht="12.75">
      <c r="A1077" s="7">
        <v>60345</v>
      </c>
      <c r="B1077" t="s">
        <v>1066</v>
      </c>
      <c r="C1077" s="8">
        <v>10735</v>
      </c>
      <c r="D1077" s="8">
        <v>0</v>
      </c>
      <c r="E1077" s="8">
        <v>0</v>
      </c>
      <c r="F1077" s="8">
        <v>0</v>
      </c>
      <c r="G1077" s="8">
        <v>3463</v>
      </c>
      <c r="H1077" s="8">
        <v>0</v>
      </c>
      <c r="I1077" s="8">
        <v>0</v>
      </c>
      <c r="J1077" s="8">
        <v>3000</v>
      </c>
      <c r="K1077" s="8">
        <v>0</v>
      </c>
      <c r="L1077" s="8">
        <v>0</v>
      </c>
      <c r="M1077" s="8">
        <v>0</v>
      </c>
      <c r="N1077" s="8">
        <f t="shared" si="103"/>
        <v>6463</v>
      </c>
      <c r="O1077" s="8">
        <f t="shared" si="104"/>
        <v>4272</v>
      </c>
      <c r="P1077" s="9">
        <f t="shared" si="105"/>
        <v>0.6020493712156497</v>
      </c>
      <c r="Q1077" s="8">
        <f t="shared" si="106"/>
        <v>8945.833333333334</v>
      </c>
      <c r="R1077" s="8">
        <f t="shared" si="107"/>
        <v>-2482.833333333334</v>
      </c>
    </row>
    <row r="1078" spans="1:18" ht="12.75">
      <c r="A1078" s="7">
        <v>60580</v>
      </c>
      <c r="B1078" t="s">
        <v>1067</v>
      </c>
      <c r="C1078" s="8">
        <v>3212</v>
      </c>
      <c r="D1078" s="8">
        <v>0</v>
      </c>
      <c r="E1078" s="8">
        <v>802.98</v>
      </c>
      <c r="F1078" s="8">
        <v>0</v>
      </c>
      <c r="G1078" s="8">
        <v>0</v>
      </c>
      <c r="H1078" s="8">
        <v>0</v>
      </c>
      <c r="I1078" s="8">
        <v>802.98</v>
      </c>
      <c r="J1078" s="8">
        <v>0</v>
      </c>
      <c r="K1078" s="8">
        <v>0</v>
      </c>
      <c r="L1078" s="8">
        <v>0</v>
      </c>
      <c r="M1078" s="8">
        <v>1606.04</v>
      </c>
      <c r="N1078" s="8">
        <f t="shared" si="103"/>
        <v>3212</v>
      </c>
      <c r="O1078" s="8">
        <f t="shared" si="104"/>
        <v>0</v>
      </c>
      <c r="P1078" s="9">
        <f t="shared" si="105"/>
        <v>1</v>
      </c>
      <c r="Q1078" s="8">
        <f t="shared" si="106"/>
        <v>2676.666666666667</v>
      </c>
      <c r="R1078" s="8">
        <f t="shared" si="107"/>
        <v>535.333333333333</v>
      </c>
    </row>
    <row r="1079" spans="1:18" ht="12.75">
      <c r="A1079" s="7">
        <v>60227</v>
      </c>
      <c r="B1079" t="s">
        <v>1068</v>
      </c>
      <c r="C1079" s="8">
        <v>5812</v>
      </c>
      <c r="D1079" s="8">
        <v>968.6600000000001</v>
      </c>
      <c r="E1079" s="8">
        <v>0</v>
      </c>
      <c r="F1079" s="8">
        <v>968.6600000000001</v>
      </c>
      <c r="G1079" s="8">
        <v>0</v>
      </c>
      <c r="H1079" s="8">
        <v>1937.32</v>
      </c>
      <c r="I1079" s="8">
        <v>968.66</v>
      </c>
      <c r="J1079" s="8">
        <v>968.7</v>
      </c>
      <c r="K1079" s="8">
        <v>0</v>
      </c>
      <c r="L1079" s="8">
        <v>0</v>
      </c>
      <c r="M1079" s="8">
        <v>0</v>
      </c>
      <c r="N1079" s="8">
        <f t="shared" si="103"/>
        <v>5812</v>
      </c>
      <c r="O1079" s="8">
        <f t="shared" si="104"/>
        <v>0</v>
      </c>
      <c r="P1079" s="9">
        <f t="shared" si="105"/>
        <v>1</v>
      </c>
      <c r="Q1079" s="8">
        <f t="shared" si="106"/>
        <v>4843.333333333333</v>
      </c>
      <c r="R1079" s="8">
        <f t="shared" si="107"/>
        <v>968.666666666667</v>
      </c>
    </row>
    <row r="1080" spans="1:18" ht="12.75">
      <c r="A1080" s="7">
        <v>60178</v>
      </c>
      <c r="B1080" t="s">
        <v>1069</v>
      </c>
      <c r="C1080" s="8">
        <v>7662</v>
      </c>
      <c r="D1080" s="8">
        <v>0</v>
      </c>
      <c r="E1080" s="8">
        <v>1277</v>
      </c>
      <c r="F1080" s="8">
        <v>0</v>
      </c>
      <c r="G1080" s="8">
        <v>2554</v>
      </c>
      <c r="H1080" s="8">
        <v>0</v>
      </c>
      <c r="I1080" s="8">
        <v>0</v>
      </c>
      <c r="J1080" s="8">
        <v>1915.5</v>
      </c>
      <c r="K1080" s="8">
        <v>0</v>
      </c>
      <c r="L1080" s="8">
        <v>0</v>
      </c>
      <c r="M1080" s="8">
        <v>1915.5</v>
      </c>
      <c r="N1080" s="8">
        <f t="shared" si="103"/>
        <v>7662</v>
      </c>
      <c r="O1080" s="8">
        <f t="shared" si="104"/>
        <v>0</v>
      </c>
      <c r="P1080" s="9">
        <f t="shared" si="105"/>
        <v>1</v>
      </c>
      <c r="Q1080" s="8">
        <f t="shared" si="106"/>
        <v>6385</v>
      </c>
      <c r="R1080" s="8">
        <f t="shared" si="107"/>
        <v>1277</v>
      </c>
    </row>
    <row r="1081" spans="1:18" ht="12.75">
      <c r="A1081" s="7">
        <v>60114</v>
      </c>
      <c r="B1081" t="s">
        <v>1070</v>
      </c>
      <c r="C1081" s="8">
        <v>2245</v>
      </c>
      <c r="D1081" s="8">
        <v>187.07999999999998</v>
      </c>
      <c r="E1081" s="8">
        <v>0</v>
      </c>
      <c r="F1081" s="8">
        <v>374.18000000000006</v>
      </c>
      <c r="G1081" s="8">
        <v>187.09000000000003</v>
      </c>
      <c r="H1081" s="8">
        <v>187.09000000000003</v>
      </c>
      <c r="I1081" s="8">
        <v>187.09000000000003</v>
      </c>
      <c r="J1081" s="8">
        <v>187.09000000000003</v>
      </c>
      <c r="K1081" s="8">
        <v>187.09000000000003</v>
      </c>
      <c r="L1081" s="8">
        <v>0</v>
      </c>
      <c r="M1081" s="8">
        <v>374.14</v>
      </c>
      <c r="N1081" s="8">
        <f t="shared" si="103"/>
        <v>1870.8500000000004</v>
      </c>
      <c r="O1081" s="8">
        <f t="shared" si="104"/>
        <v>374.14999999999964</v>
      </c>
      <c r="P1081" s="9">
        <f t="shared" si="105"/>
        <v>0.8333407572383075</v>
      </c>
      <c r="Q1081" s="8">
        <f t="shared" si="106"/>
        <v>1870.8333333333335</v>
      </c>
      <c r="R1081" s="8">
        <f t="shared" si="107"/>
        <v>0.016666666666878882</v>
      </c>
    </row>
    <row r="1082" spans="1:18" ht="12.75">
      <c r="A1082" s="7">
        <v>60645</v>
      </c>
      <c r="B1082" t="s">
        <v>1071</v>
      </c>
      <c r="C1082" s="8">
        <v>6256</v>
      </c>
      <c r="D1082" s="8">
        <v>0</v>
      </c>
      <c r="E1082" s="8">
        <v>500</v>
      </c>
      <c r="F1082" s="8">
        <v>1000</v>
      </c>
      <c r="G1082" s="8">
        <v>500</v>
      </c>
      <c r="H1082" s="8">
        <v>0</v>
      </c>
      <c r="I1082" s="8">
        <v>500</v>
      </c>
      <c r="J1082" s="8">
        <v>500</v>
      </c>
      <c r="K1082" s="8">
        <v>1000</v>
      </c>
      <c r="L1082" s="8">
        <v>500</v>
      </c>
      <c r="M1082" s="8">
        <v>0</v>
      </c>
      <c r="N1082" s="8">
        <f t="shared" si="103"/>
        <v>4500</v>
      </c>
      <c r="O1082" s="8">
        <f t="shared" si="104"/>
        <v>1756</v>
      </c>
      <c r="P1082" s="9">
        <f t="shared" si="105"/>
        <v>0.719309462915601</v>
      </c>
      <c r="Q1082" s="8">
        <f t="shared" si="106"/>
        <v>5213.333333333334</v>
      </c>
      <c r="R1082" s="8">
        <f t="shared" si="107"/>
        <v>-713.3333333333339</v>
      </c>
    </row>
    <row r="1083" spans="1:18" ht="12.75">
      <c r="A1083" s="7">
        <v>60320</v>
      </c>
      <c r="B1083" t="s">
        <v>1072</v>
      </c>
      <c r="C1083" s="8">
        <v>46849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  <c r="I1083" s="8">
        <v>10000</v>
      </c>
      <c r="J1083" s="8">
        <v>0</v>
      </c>
      <c r="K1083" s="8">
        <v>0</v>
      </c>
      <c r="L1083" s="8">
        <v>0</v>
      </c>
      <c r="M1083" s="8">
        <v>0</v>
      </c>
      <c r="N1083" s="8">
        <f t="shared" si="103"/>
        <v>10000</v>
      </c>
      <c r="O1083" s="8">
        <f t="shared" si="104"/>
        <v>36849</v>
      </c>
      <c r="P1083" s="9">
        <f t="shared" si="105"/>
        <v>0.21345172789173728</v>
      </c>
      <c r="Q1083" s="8">
        <f t="shared" si="106"/>
        <v>39040.833333333336</v>
      </c>
      <c r="R1083" s="8">
        <f t="shared" si="107"/>
        <v>-29040.833333333336</v>
      </c>
    </row>
    <row r="1084" spans="1:18" ht="12.75">
      <c r="A1084" s="7">
        <v>60458</v>
      </c>
      <c r="B1084" t="s">
        <v>1073</v>
      </c>
      <c r="C1084" s="8">
        <v>2195</v>
      </c>
      <c r="D1084" s="8">
        <v>0</v>
      </c>
      <c r="E1084" s="8">
        <v>102.75</v>
      </c>
      <c r="F1084" s="8">
        <v>102.75</v>
      </c>
      <c r="G1084" s="8">
        <v>102.75</v>
      </c>
      <c r="H1084" s="8">
        <v>0</v>
      </c>
      <c r="I1084" s="8">
        <v>205.5</v>
      </c>
      <c r="J1084" s="8">
        <v>102.75</v>
      </c>
      <c r="K1084" s="8">
        <v>0</v>
      </c>
      <c r="L1084" s="8">
        <v>102.75</v>
      </c>
      <c r="M1084" s="8">
        <v>102.75</v>
      </c>
      <c r="N1084" s="8">
        <f t="shared" si="103"/>
        <v>822</v>
      </c>
      <c r="O1084" s="8">
        <f t="shared" si="104"/>
        <v>1373</v>
      </c>
      <c r="P1084" s="9">
        <f t="shared" si="105"/>
        <v>0.3744874715261959</v>
      </c>
      <c r="Q1084" s="8">
        <f t="shared" si="106"/>
        <v>1829.1666666666665</v>
      </c>
      <c r="R1084" s="8">
        <f t="shared" si="107"/>
        <v>-1007.1666666666665</v>
      </c>
    </row>
    <row r="1085" spans="1:18" ht="12.75">
      <c r="A1085" s="7">
        <v>60410</v>
      </c>
      <c r="B1085" t="s">
        <v>1074</v>
      </c>
      <c r="C1085" s="8">
        <v>6347</v>
      </c>
      <c r="D1085" s="8">
        <v>488.33</v>
      </c>
      <c r="E1085" s="8">
        <v>488.33</v>
      </c>
      <c r="F1085" s="8">
        <v>488.33</v>
      </c>
      <c r="G1085" s="8">
        <v>488.33</v>
      </c>
      <c r="H1085" s="8">
        <v>488.33</v>
      </c>
      <c r="I1085" s="8">
        <v>0</v>
      </c>
      <c r="J1085" s="8">
        <v>0</v>
      </c>
      <c r="K1085" s="8">
        <v>0</v>
      </c>
      <c r="L1085" s="8">
        <v>0</v>
      </c>
      <c r="M1085" s="8">
        <v>1953.32</v>
      </c>
      <c r="N1085" s="8">
        <f t="shared" si="103"/>
        <v>4394.97</v>
      </c>
      <c r="O1085" s="8">
        <f t="shared" si="104"/>
        <v>1952.0299999999997</v>
      </c>
      <c r="P1085" s="9">
        <f t="shared" si="105"/>
        <v>0.6924484008192847</v>
      </c>
      <c r="Q1085" s="8">
        <f t="shared" si="106"/>
        <v>5289.166666666666</v>
      </c>
      <c r="R1085" s="8">
        <f t="shared" si="107"/>
        <v>-894.1966666666658</v>
      </c>
    </row>
    <row r="1086" spans="1:18" ht="12.75">
      <c r="A1086" s="7">
        <v>60400</v>
      </c>
      <c r="B1086" t="s">
        <v>1075</v>
      </c>
      <c r="C1086" s="8">
        <v>25814</v>
      </c>
      <c r="D1086" s="8">
        <v>2151.17</v>
      </c>
      <c r="E1086" s="8">
        <v>2151.17</v>
      </c>
      <c r="F1086" s="8">
        <v>2151.17</v>
      </c>
      <c r="G1086" s="8">
        <v>2151.17</v>
      </c>
      <c r="H1086" s="8">
        <v>2151.17</v>
      </c>
      <c r="I1086" s="8">
        <v>2151.17</v>
      </c>
      <c r="J1086" s="8">
        <v>2151.17</v>
      </c>
      <c r="K1086" s="8">
        <v>2151.17</v>
      </c>
      <c r="L1086" s="8">
        <v>2151.17</v>
      </c>
      <c r="M1086" s="8">
        <v>2151.17</v>
      </c>
      <c r="N1086" s="8">
        <f t="shared" si="103"/>
        <v>21511.699999999997</v>
      </c>
      <c r="O1086" s="8">
        <f t="shared" si="104"/>
        <v>4302.300000000003</v>
      </c>
      <c r="P1086" s="9">
        <f t="shared" si="105"/>
        <v>0.8333346246222979</v>
      </c>
      <c r="Q1086" s="8">
        <f t="shared" si="106"/>
        <v>21511.666666666664</v>
      </c>
      <c r="R1086" s="8">
        <f t="shared" si="107"/>
        <v>0.03333333333284827</v>
      </c>
    </row>
    <row r="1087" spans="1:18" ht="12.75">
      <c r="A1087" s="7">
        <v>60610</v>
      </c>
      <c r="B1087" t="s">
        <v>1076</v>
      </c>
      <c r="C1087" s="8">
        <v>7437</v>
      </c>
      <c r="D1087" s="8">
        <v>0</v>
      </c>
      <c r="E1087" s="8">
        <v>0</v>
      </c>
      <c r="F1087" s="8">
        <v>0</v>
      </c>
      <c r="G1087" s="8">
        <v>600</v>
      </c>
      <c r="H1087" s="8">
        <v>0</v>
      </c>
      <c r="I1087" s="8">
        <v>0</v>
      </c>
      <c r="J1087" s="8">
        <v>2400</v>
      </c>
      <c r="K1087" s="8">
        <v>0</v>
      </c>
      <c r="L1087" s="8">
        <v>0</v>
      </c>
      <c r="M1087" s="8">
        <v>2814</v>
      </c>
      <c r="N1087" s="8">
        <f t="shared" si="103"/>
        <v>5814</v>
      </c>
      <c r="O1087" s="8">
        <f t="shared" si="104"/>
        <v>1623</v>
      </c>
      <c r="P1087" s="9">
        <f t="shared" si="105"/>
        <v>0.781766841468334</v>
      </c>
      <c r="Q1087" s="8">
        <f t="shared" si="106"/>
        <v>6197.5</v>
      </c>
      <c r="R1087" s="8">
        <f t="shared" si="107"/>
        <v>-383.5</v>
      </c>
    </row>
    <row r="1088" spans="1:18" ht="12.75">
      <c r="A1088" s="7">
        <v>60341</v>
      </c>
      <c r="B1088" t="s">
        <v>1077</v>
      </c>
      <c r="C1088" s="8">
        <v>22411</v>
      </c>
      <c r="D1088" s="8">
        <v>2037.3700000000003</v>
      </c>
      <c r="E1088" s="8">
        <v>2037.3700000000003</v>
      </c>
      <c r="F1088" s="8">
        <v>2037.3700000000003</v>
      </c>
      <c r="G1088" s="8">
        <v>2037.3700000000003</v>
      </c>
      <c r="H1088" s="8">
        <v>2037.3700000000003</v>
      </c>
      <c r="I1088" s="8">
        <v>2037.3700000000003</v>
      </c>
      <c r="J1088" s="8">
        <v>2037.3700000000003</v>
      </c>
      <c r="K1088" s="8">
        <v>2037.3700000000003</v>
      </c>
      <c r="L1088" s="8">
        <v>0</v>
      </c>
      <c r="M1088" s="8">
        <v>4074.7400000000007</v>
      </c>
      <c r="N1088" s="8">
        <f t="shared" si="103"/>
        <v>20373.700000000004</v>
      </c>
      <c r="O1088" s="8">
        <f t="shared" si="104"/>
        <v>2037.2999999999956</v>
      </c>
      <c r="P1088" s="9">
        <f t="shared" si="105"/>
        <v>0.9090937486055957</v>
      </c>
      <c r="Q1088" s="8">
        <f t="shared" si="106"/>
        <v>18675.833333333332</v>
      </c>
      <c r="R1088" s="8">
        <f t="shared" si="107"/>
        <v>1697.8666666666722</v>
      </c>
    </row>
    <row r="1089" spans="1:18" ht="12.75">
      <c r="A1089" s="7">
        <v>60436</v>
      </c>
      <c r="B1089" t="s">
        <v>1078</v>
      </c>
      <c r="C1089" s="8">
        <v>8845</v>
      </c>
      <c r="D1089" s="8">
        <v>0</v>
      </c>
      <c r="E1089" s="8">
        <v>1200</v>
      </c>
      <c r="F1089" s="8">
        <v>0</v>
      </c>
      <c r="G1089" s="8">
        <v>1500</v>
      </c>
      <c r="H1089" s="8">
        <v>700</v>
      </c>
      <c r="I1089" s="8">
        <v>125</v>
      </c>
      <c r="J1089" s="8">
        <v>0</v>
      </c>
      <c r="K1089" s="8">
        <v>0</v>
      </c>
      <c r="L1089" s="8">
        <v>500</v>
      </c>
      <c r="M1089" s="8">
        <v>900</v>
      </c>
      <c r="N1089" s="8">
        <f t="shared" si="103"/>
        <v>4925</v>
      </c>
      <c r="O1089" s="8">
        <f t="shared" si="104"/>
        <v>3920</v>
      </c>
      <c r="P1089" s="9">
        <f t="shared" si="105"/>
        <v>0.5568117580553985</v>
      </c>
      <c r="Q1089" s="8">
        <f t="shared" si="106"/>
        <v>7370.833333333334</v>
      </c>
      <c r="R1089" s="8">
        <f t="shared" si="107"/>
        <v>-2445.833333333334</v>
      </c>
    </row>
    <row r="1090" spans="1:18" ht="12.75">
      <c r="A1090" s="7">
        <v>60117</v>
      </c>
      <c r="B1090" t="s">
        <v>1079</v>
      </c>
      <c r="C1090" s="8">
        <v>1308</v>
      </c>
      <c r="D1090" s="8">
        <v>109.01</v>
      </c>
      <c r="E1090" s="8">
        <v>0</v>
      </c>
      <c r="F1090" s="8">
        <v>218.02</v>
      </c>
      <c r="G1090" s="8">
        <v>109.01</v>
      </c>
      <c r="H1090" s="8">
        <v>109.01</v>
      </c>
      <c r="I1090" s="8">
        <v>109.01</v>
      </c>
      <c r="J1090" s="8">
        <v>109.01</v>
      </c>
      <c r="K1090" s="8">
        <v>109.01</v>
      </c>
      <c r="L1090" s="8">
        <v>0</v>
      </c>
      <c r="M1090" s="8">
        <v>218.02</v>
      </c>
      <c r="N1090" s="8">
        <f t="shared" si="103"/>
        <v>1090.1000000000001</v>
      </c>
      <c r="O1090" s="8">
        <f t="shared" si="104"/>
        <v>217.89999999999986</v>
      </c>
      <c r="P1090" s="9">
        <f t="shared" si="105"/>
        <v>0.8334097859327219</v>
      </c>
      <c r="Q1090" s="8">
        <f t="shared" si="106"/>
        <v>1090</v>
      </c>
      <c r="R1090" s="8">
        <f t="shared" si="107"/>
        <v>0.10000000000013642</v>
      </c>
    </row>
    <row r="1091" spans="1:18" ht="12.75">
      <c r="A1091" s="7">
        <v>60620</v>
      </c>
      <c r="B1091" t="s">
        <v>1080</v>
      </c>
      <c r="C1091" s="8">
        <v>25194</v>
      </c>
      <c r="D1091" s="8">
        <v>2099.5</v>
      </c>
      <c r="E1091" s="8">
        <v>2099.5</v>
      </c>
      <c r="F1091" s="8">
        <v>2099.5</v>
      </c>
      <c r="G1091" s="8">
        <v>2099.5</v>
      </c>
      <c r="H1091" s="8">
        <v>2099.5</v>
      </c>
      <c r="I1091" s="8">
        <v>2099.5</v>
      </c>
      <c r="J1091" s="8">
        <v>2099.5</v>
      </c>
      <c r="K1091" s="8">
        <v>2099.5</v>
      </c>
      <c r="L1091" s="8">
        <v>2099.5</v>
      </c>
      <c r="M1091" s="8">
        <v>2099.5</v>
      </c>
      <c r="N1091" s="8">
        <f t="shared" si="103"/>
        <v>20995</v>
      </c>
      <c r="O1091" s="8">
        <f t="shared" si="104"/>
        <v>4199</v>
      </c>
      <c r="P1091" s="9">
        <f t="shared" si="105"/>
        <v>0.8333333333333334</v>
      </c>
      <c r="Q1091" s="8">
        <f t="shared" si="106"/>
        <v>20995</v>
      </c>
      <c r="R1091" s="8">
        <f t="shared" si="107"/>
        <v>0</v>
      </c>
    </row>
    <row r="1092" spans="1:18" ht="12.75">
      <c r="A1092" s="7">
        <v>60301</v>
      </c>
      <c r="B1092" t="s">
        <v>1081</v>
      </c>
      <c r="C1092" s="8">
        <v>13462</v>
      </c>
      <c r="D1092" s="8">
        <v>0</v>
      </c>
      <c r="E1092" s="8">
        <v>1100</v>
      </c>
      <c r="F1092" s="8">
        <v>2226</v>
      </c>
      <c r="G1092" s="8">
        <v>1126</v>
      </c>
      <c r="H1092" s="8">
        <v>1126</v>
      </c>
      <c r="I1092" s="8">
        <v>1126</v>
      </c>
      <c r="J1092" s="8">
        <v>1126</v>
      </c>
      <c r="K1092" s="8">
        <v>1126</v>
      </c>
      <c r="L1092" s="8">
        <v>1126</v>
      </c>
      <c r="M1092" s="8">
        <v>1126</v>
      </c>
      <c r="N1092" s="8">
        <f t="shared" si="103"/>
        <v>11208</v>
      </c>
      <c r="O1092" s="8">
        <f t="shared" si="104"/>
        <v>2254</v>
      </c>
      <c r="P1092" s="9">
        <f t="shared" si="105"/>
        <v>0.8325657406031793</v>
      </c>
      <c r="Q1092" s="8">
        <f t="shared" si="106"/>
        <v>11218.333333333332</v>
      </c>
      <c r="R1092" s="8">
        <f t="shared" si="107"/>
        <v>-10.33333333333212</v>
      </c>
    </row>
    <row r="1093" spans="1:18" ht="12.75">
      <c r="A1093" s="7">
        <v>60428</v>
      </c>
      <c r="B1093" t="s">
        <v>1082</v>
      </c>
      <c r="C1093" s="8">
        <v>3382</v>
      </c>
      <c r="D1093" s="8">
        <v>0</v>
      </c>
      <c r="E1093" s="8">
        <v>281.83</v>
      </c>
      <c r="F1093" s="8">
        <v>281.83</v>
      </c>
      <c r="G1093" s="8">
        <v>563.66</v>
      </c>
      <c r="H1093" s="8">
        <v>0</v>
      </c>
      <c r="I1093" s="8">
        <v>281.83</v>
      </c>
      <c r="J1093" s="8">
        <v>281.83</v>
      </c>
      <c r="K1093" s="8">
        <v>563.66</v>
      </c>
      <c r="L1093" s="8">
        <v>0</v>
      </c>
      <c r="M1093" s="8">
        <v>281.83</v>
      </c>
      <c r="N1093" s="8">
        <f t="shared" si="103"/>
        <v>2536.47</v>
      </c>
      <c r="O1093" s="8">
        <f t="shared" si="104"/>
        <v>845.5300000000002</v>
      </c>
      <c r="P1093" s="9">
        <f t="shared" si="105"/>
        <v>0.7499911295091661</v>
      </c>
      <c r="Q1093" s="8">
        <f t="shared" si="106"/>
        <v>2818.333333333333</v>
      </c>
      <c r="R1093" s="8">
        <f t="shared" si="107"/>
        <v>-281.86333333333323</v>
      </c>
    </row>
    <row r="1094" spans="1:18" ht="12.75">
      <c r="A1094" s="7">
        <v>60630</v>
      </c>
      <c r="B1094" t="s">
        <v>1083</v>
      </c>
      <c r="C1094" s="8">
        <v>14673</v>
      </c>
      <c r="D1094" s="8">
        <v>0</v>
      </c>
      <c r="E1094" s="8">
        <v>0</v>
      </c>
      <c r="F1094" s="8">
        <v>405</v>
      </c>
      <c r="G1094" s="8">
        <v>0</v>
      </c>
      <c r="H1094" s="8">
        <v>0</v>
      </c>
      <c r="I1094" s="8">
        <v>0</v>
      </c>
      <c r="J1094" s="8">
        <v>0</v>
      </c>
      <c r="K1094" s="8">
        <v>0</v>
      </c>
      <c r="L1094" s="8">
        <v>0</v>
      </c>
      <c r="M1094" s="8">
        <v>2000</v>
      </c>
      <c r="N1094" s="8">
        <f t="shared" si="103"/>
        <v>2405</v>
      </c>
      <c r="O1094" s="8">
        <f t="shared" si="104"/>
        <v>12268</v>
      </c>
      <c r="P1094" s="9">
        <f t="shared" si="105"/>
        <v>0.16390649492264703</v>
      </c>
      <c r="Q1094" s="8">
        <f t="shared" si="106"/>
        <v>12227.5</v>
      </c>
      <c r="R1094" s="8">
        <f t="shared" si="107"/>
        <v>-9822.5</v>
      </c>
    </row>
    <row r="1095" spans="1:18" ht="12.75">
      <c r="A1095" s="7">
        <v>60641</v>
      </c>
      <c r="B1095" t="s">
        <v>1084</v>
      </c>
      <c r="C1095" s="8">
        <v>6640</v>
      </c>
      <c r="D1095" s="8">
        <v>0</v>
      </c>
      <c r="E1095" s="8">
        <v>6640</v>
      </c>
      <c r="F1095" s="8">
        <v>0</v>
      </c>
      <c r="G1095" s="8">
        <v>0</v>
      </c>
      <c r="H1095" s="8">
        <v>0</v>
      </c>
      <c r="I1095" s="8">
        <v>0</v>
      </c>
      <c r="J1095" s="8">
        <v>0</v>
      </c>
      <c r="K1095" s="8">
        <v>0</v>
      </c>
      <c r="L1095" s="8">
        <v>0</v>
      </c>
      <c r="M1095" s="8">
        <v>0</v>
      </c>
      <c r="N1095" s="8">
        <f>SUM(D1095:M1095)</f>
        <v>6640</v>
      </c>
      <c r="O1095" s="8">
        <f>+C1095-N1095</f>
        <v>0</v>
      </c>
      <c r="P1095" s="9">
        <f>+N1095/C1095</f>
        <v>1</v>
      </c>
      <c r="Q1095" s="8">
        <f>+C1095/12*10</f>
        <v>5533.333333333334</v>
      </c>
      <c r="R1095" s="8">
        <f>+N1095-Q1095</f>
        <v>1106.666666666666</v>
      </c>
    </row>
    <row r="1096" spans="1:18" ht="12.75">
      <c r="A1096" s="7">
        <v>60288</v>
      </c>
      <c r="B1096" t="s">
        <v>1085</v>
      </c>
      <c r="C1096" s="8">
        <v>2807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  <c r="I1096" s="8">
        <v>0</v>
      </c>
      <c r="J1096" s="8">
        <v>2807</v>
      </c>
      <c r="K1096" s="8">
        <v>0</v>
      </c>
      <c r="L1096" s="8">
        <v>0</v>
      </c>
      <c r="M1096" s="8">
        <v>0</v>
      </c>
      <c r="N1096" s="8">
        <f>SUM(D1096:M1096)</f>
        <v>2807</v>
      </c>
      <c r="O1096" s="8">
        <f>+C1096-N1096</f>
        <v>0</v>
      </c>
      <c r="P1096" s="9">
        <f>+N1096/C1096</f>
        <v>1</v>
      </c>
      <c r="Q1096" s="8">
        <f>+C1096/12*10</f>
        <v>2339.1666666666665</v>
      </c>
      <c r="R1096" s="8">
        <f>+N1096-Q1096</f>
        <v>467.8333333333335</v>
      </c>
    </row>
    <row r="1097" spans="1:18" ht="12.75">
      <c r="A1097" s="7">
        <v>60255</v>
      </c>
      <c r="B1097" t="s">
        <v>1086</v>
      </c>
      <c r="C1097" s="8">
        <v>2502</v>
      </c>
      <c r="D1097" s="8">
        <v>0</v>
      </c>
      <c r="E1097" s="8">
        <v>0</v>
      </c>
      <c r="F1097" s="8">
        <v>0</v>
      </c>
      <c r="G1097" s="8">
        <v>0</v>
      </c>
      <c r="H1097" s="8">
        <v>2502</v>
      </c>
      <c r="I1097" s="8">
        <v>0</v>
      </c>
      <c r="J1097" s="8">
        <v>0</v>
      </c>
      <c r="K1097" s="8">
        <v>0</v>
      </c>
      <c r="L1097" s="8">
        <v>0</v>
      </c>
      <c r="M1097" s="8">
        <v>0</v>
      </c>
      <c r="N1097" s="8">
        <f>SUM(D1097:M1097)</f>
        <v>2502</v>
      </c>
      <c r="O1097" s="8">
        <f>+C1097-N1097</f>
        <v>0</v>
      </c>
      <c r="P1097" s="9">
        <f>+N1097/C1097</f>
        <v>1</v>
      </c>
      <c r="Q1097" s="8">
        <f>+C1097/12*10</f>
        <v>2085</v>
      </c>
      <c r="R1097" s="8">
        <f>+N1097-Q1097</f>
        <v>417</v>
      </c>
    </row>
    <row r="1098" ht="12.75">
      <c r="P1098" s="9"/>
    </row>
    <row r="1099" spans="1:18" ht="12.75">
      <c r="A1099" s="7">
        <f>+COUNTA(A1031:A1098)</f>
        <v>67</v>
      </c>
      <c r="B1099" t="s">
        <v>1019</v>
      </c>
      <c r="C1099" s="8">
        <f>SUM(C1031:C1098)</f>
        <v>856354</v>
      </c>
      <c r="D1099" s="8">
        <f aca="true" t="shared" si="108" ref="D1099:R1099">SUM(D1031:D1098)</f>
        <v>37586.32000000001</v>
      </c>
      <c r="E1099" s="8">
        <f t="shared" si="108"/>
        <v>58852.950000000004</v>
      </c>
      <c r="F1099" s="8">
        <f t="shared" si="108"/>
        <v>50910.520000000004</v>
      </c>
      <c r="G1099" s="8">
        <f t="shared" si="108"/>
        <v>59841.82000000001</v>
      </c>
      <c r="H1099" s="8">
        <f t="shared" si="108"/>
        <v>56815.03</v>
      </c>
      <c r="I1099" s="8">
        <f t="shared" si="108"/>
        <v>59606.780000000006</v>
      </c>
      <c r="J1099" s="8">
        <f t="shared" si="108"/>
        <v>65295.549999999996</v>
      </c>
      <c r="K1099" s="8">
        <f t="shared" si="108"/>
        <v>41944.08</v>
      </c>
      <c r="L1099" s="8">
        <f t="shared" si="108"/>
        <v>53101.020000000004</v>
      </c>
      <c r="M1099" s="8">
        <f t="shared" si="108"/>
        <v>74569.82</v>
      </c>
      <c r="N1099" s="8">
        <f t="shared" si="108"/>
        <v>558523.8899999999</v>
      </c>
      <c r="O1099" s="8">
        <f t="shared" si="108"/>
        <v>297830.11000000004</v>
      </c>
      <c r="P1099" s="9">
        <f>+N1099/C1099</f>
        <v>0.6522114569442076</v>
      </c>
      <c r="Q1099" s="8">
        <f t="shared" si="108"/>
        <v>713628.3333333335</v>
      </c>
      <c r="R1099" s="8">
        <f t="shared" si="108"/>
        <v>-155104.44333333333</v>
      </c>
    </row>
    <row r="1100" ht="12.75">
      <c r="P1100" s="9"/>
    </row>
    <row r="1101" spans="2:18" ht="12.75">
      <c r="B1101" t="s">
        <v>1087</v>
      </c>
      <c r="C1101" s="8">
        <f>+C1099+C1028+C873+C724+C594+C522+C348+C259+C86</f>
        <v>12192866</v>
      </c>
      <c r="D1101" s="8">
        <f aca="true" t="shared" si="109" ref="D1101:R1101">+D1099+D1028+D873+D724+D594+D522+D348+D259+D86</f>
        <v>567162.1300000001</v>
      </c>
      <c r="E1101" s="8">
        <f t="shared" si="109"/>
        <v>844051.26</v>
      </c>
      <c r="F1101" s="8">
        <f t="shared" si="109"/>
        <v>967907.46</v>
      </c>
      <c r="G1101" s="8">
        <f t="shared" si="109"/>
        <v>895151.51</v>
      </c>
      <c r="H1101" s="8">
        <f t="shared" si="109"/>
        <v>787401.6900000001</v>
      </c>
      <c r="I1101" s="8">
        <f t="shared" si="109"/>
        <v>762766.56</v>
      </c>
      <c r="J1101" s="8">
        <f t="shared" si="109"/>
        <v>794065.45</v>
      </c>
      <c r="K1101" s="8">
        <f t="shared" si="109"/>
        <v>782883.49</v>
      </c>
      <c r="L1101" s="8">
        <f t="shared" si="109"/>
        <v>761280.9999999999</v>
      </c>
      <c r="M1101" s="8">
        <f t="shared" si="109"/>
        <v>912082.3000000002</v>
      </c>
      <c r="N1101" s="8">
        <f t="shared" si="109"/>
        <v>8074752.85</v>
      </c>
      <c r="O1101" s="8">
        <f t="shared" si="109"/>
        <v>4118113.1500000004</v>
      </c>
      <c r="P1101" s="9">
        <f>+N1101/C1101</f>
        <v>0.6622522424178203</v>
      </c>
      <c r="Q1101" s="8">
        <f t="shared" si="109"/>
        <v>10160721.666666666</v>
      </c>
      <c r="R1101" s="8">
        <f t="shared" si="109"/>
        <v>-2085968.8166666664</v>
      </c>
    </row>
    <row r="1102" spans="3:18" ht="12.75"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9"/>
      <c r="Q1102" s="8"/>
      <c r="R1102" s="8"/>
    </row>
    <row r="1104" spans="1:18" ht="12.75">
      <c r="A1104" s="7">
        <v>169</v>
      </c>
      <c r="B1104" t="s">
        <v>98</v>
      </c>
      <c r="C1104" s="8">
        <v>1596269</v>
      </c>
      <c r="D1104" s="8">
        <v>86829.64999999998</v>
      </c>
      <c r="E1104" s="8">
        <v>133180.89999999997</v>
      </c>
      <c r="F1104" s="8">
        <v>149927.58</v>
      </c>
      <c r="G1104" s="8">
        <v>103434.24999999997</v>
      </c>
      <c r="H1104" s="8">
        <v>131708.13999999998</v>
      </c>
      <c r="I1104" s="8">
        <v>107077.77999999997</v>
      </c>
      <c r="J1104" s="8">
        <v>93395.21999999996</v>
      </c>
      <c r="K1104" s="8">
        <v>123834.82999999997</v>
      </c>
      <c r="L1104" s="8">
        <v>96449.98999999999</v>
      </c>
      <c r="M1104" s="8">
        <v>142415.58000000002</v>
      </c>
      <c r="N1104" s="8">
        <v>1168253.92</v>
      </c>
      <c r="O1104" s="8">
        <v>428015.08</v>
      </c>
      <c r="P1104" s="9">
        <v>0.7318653184394359</v>
      </c>
      <c r="Q1104" s="8">
        <v>1330224.1666666663</v>
      </c>
      <c r="R1104" s="8">
        <v>-161970.24666666667</v>
      </c>
    </row>
    <row r="1105" spans="1:18" ht="12.75">
      <c r="A1105" s="7">
        <v>170</v>
      </c>
      <c r="B1105" t="s">
        <v>354</v>
      </c>
      <c r="C1105" s="8">
        <v>1702009</v>
      </c>
      <c r="D1105" s="8">
        <v>140286.29</v>
      </c>
      <c r="E1105" s="8">
        <v>131763.26</v>
      </c>
      <c r="F1105" s="8">
        <v>152065.91000000003</v>
      </c>
      <c r="G1105" s="8">
        <v>119390.20000000003</v>
      </c>
      <c r="H1105" s="8">
        <v>128379.98000000003</v>
      </c>
      <c r="I1105" s="8">
        <v>109383.63000000002</v>
      </c>
      <c r="J1105" s="8">
        <v>113530.91000000002</v>
      </c>
      <c r="K1105" s="8">
        <v>108203.99000000003</v>
      </c>
      <c r="L1105" s="8">
        <v>96212.23000000001</v>
      </c>
      <c r="M1105" s="8">
        <v>118741.61000000002</v>
      </c>
      <c r="N1105" s="8">
        <v>1217958.0099999998</v>
      </c>
      <c r="O1105" s="8">
        <v>484050.98999999993</v>
      </c>
      <c r="P1105" s="9">
        <v>0.7156002171551383</v>
      </c>
      <c r="Q1105" s="8">
        <v>1418340.833333333</v>
      </c>
      <c r="R1105" s="8">
        <v>-200382.82333333354</v>
      </c>
    </row>
    <row r="1106" spans="1:18" ht="12.75">
      <c r="A1106" s="7">
        <v>151</v>
      </c>
      <c r="B1106" t="s">
        <v>867</v>
      </c>
      <c r="C1106" s="8">
        <v>1183343</v>
      </c>
      <c r="D1106" s="8">
        <v>68202.07</v>
      </c>
      <c r="E1106" s="8">
        <v>81299.45000000001</v>
      </c>
      <c r="F1106" s="8">
        <v>101386.41999999998</v>
      </c>
      <c r="G1106" s="8">
        <v>103835.53000000001</v>
      </c>
      <c r="H1106" s="8">
        <v>67301.12</v>
      </c>
      <c r="I1106" s="8">
        <v>84565.37999999999</v>
      </c>
      <c r="J1106" s="8">
        <v>85260.78</v>
      </c>
      <c r="K1106" s="8">
        <v>67173.06</v>
      </c>
      <c r="L1106" s="8">
        <v>73386.85999999999</v>
      </c>
      <c r="M1106" s="8">
        <v>105839.31</v>
      </c>
      <c r="N1106" s="8">
        <v>838249.98</v>
      </c>
      <c r="O1106" s="8">
        <v>345093.02</v>
      </c>
      <c r="P1106" s="9">
        <v>0.708374478067644</v>
      </c>
      <c r="Q1106" s="8">
        <v>986119.1666666666</v>
      </c>
      <c r="R1106" s="8">
        <v>-147869.18666666673</v>
      </c>
    </row>
    <row r="1107" spans="1:18" ht="12.75">
      <c r="A1107" s="7">
        <v>126</v>
      </c>
      <c r="B1107" t="s">
        <v>594</v>
      </c>
      <c r="C1107" s="8">
        <v>952863</v>
      </c>
      <c r="D1107" s="8">
        <v>45005.969999999994</v>
      </c>
      <c r="E1107" s="8">
        <v>72099.21999999999</v>
      </c>
      <c r="F1107" s="8">
        <v>80659.43</v>
      </c>
      <c r="G1107" s="8">
        <v>72514.21</v>
      </c>
      <c r="H1107" s="8">
        <v>61675.7</v>
      </c>
      <c r="I1107" s="8">
        <v>56935.329999999994</v>
      </c>
      <c r="J1107" s="8">
        <v>73269.70999999999</v>
      </c>
      <c r="K1107" s="8">
        <v>60079.13000000001</v>
      </c>
      <c r="L1107" s="8">
        <v>61577.109999999986</v>
      </c>
      <c r="M1107" s="8">
        <v>62615.77</v>
      </c>
      <c r="N1107" s="8">
        <v>646431.5800000003</v>
      </c>
      <c r="O1107" s="8">
        <v>306431.4200000001</v>
      </c>
      <c r="P1107" s="9">
        <v>0.6784097818888972</v>
      </c>
      <c r="Q1107" s="8">
        <v>794052.5000000007</v>
      </c>
      <c r="R1107" s="8">
        <v>-147620.91999999998</v>
      </c>
    </row>
    <row r="1108" spans="1:18" ht="12.75">
      <c r="A1108" s="7">
        <v>145</v>
      </c>
      <c r="B1108" t="s">
        <v>721</v>
      </c>
      <c r="C1108" s="8">
        <v>1563048</v>
      </c>
      <c r="D1108" s="8">
        <v>63461.96000000001</v>
      </c>
      <c r="E1108" s="8">
        <v>125187.48000000003</v>
      </c>
      <c r="F1108" s="8">
        <v>118986.73000000003</v>
      </c>
      <c r="G1108" s="8">
        <v>116358.92000000001</v>
      </c>
      <c r="H1108" s="8">
        <v>96104.87</v>
      </c>
      <c r="I1108" s="8">
        <v>92771.78000000003</v>
      </c>
      <c r="J1108" s="8">
        <v>120244.59000000001</v>
      </c>
      <c r="K1108" s="8">
        <v>120817.42000000001</v>
      </c>
      <c r="L1108" s="8">
        <v>91355.32</v>
      </c>
      <c r="M1108" s="8">
        <v>112384.37000000002</v>
      </c>
      <c r="N1108" s="8">
        <v>1057673.44</v>
      </c>
      <c r="O1108" s="8">
        <v>505374.56</v>
      </c>
      <c r="P1108" s="9">
        <v>0.6766736786074388</v>
      </c>
      <c r="Q1108" s="8">
        <v>1302540</v>
      </c>
      <c r="R1108" s="8">
        <v>-244866.56</v>
      </c>
    </row>
    <row r="1109" spans="1:18" ht="12.75">
      <c r="A1109" s="7">
        <v>85</v>
      </c>
      <c r="B1109" t="s">
        <v>268</v>
      </c>
      <c r="C1109" s="8">
        <v>1929454</v>
      </c>
      <c r="D1109" s="8">
        <v>57366.87999999999</v>
      </c>
      <c r="E1109" s="8">
        <v>127485.46999999999</v>
      </c>
      <c r="F1109" s="8">
        <v>176604.06</v>
      </c>
      <c r="G1109" s="8">
        <v>190224.43999999997</v>
      </c>
      <c r="H1109" s="8">
        <v>112697.28</v>
      </c>
      <c r="I1109" s="8">
        <v>113585.87000000001</v>
      </c>
      <c r="J1109" s="8">
        <v>113154.36000000002</v>
      </c>
      <c r="K1109" s="8">
        <v>119042.34000000001</v>
      </c>
      <c r="L1109" s="8">
        <v>133316.19</v>
      </c>
      <c r="M1109" s="8">
        <v>151734.83000000002</v>
      </c>
      <c r="N1109" s="8">
        <v>1295211.7200000002</v>
      </c>
      <c r="O1109" s="8">
        <v>634242.2800000001</v>
      </c>
      <c r="P1109" s="9">
        <v>0.671284062745212</v>
      </c>
      <c r="Q1109" s="8">
        <v>1607878.3333333335</v>
      </c>
      <c r="R1109" s="8">
        <v>-312666.61333333317</v>
      </c>
    </row>
    <row r="1110" spans="1:18" ht="12.75">
      <c r="A1110" s="7">
        <v>67</v>
      </c>
      <c r="B1110" t="s">
        <v>1019</v>
      </c>
      <c r="C1110" s="8">
        <v>856354</v>
      </c>
      <c r="D1110" s="8">
        <v>37586.32000000001</v>
      </c>
      <c r="E1110" s="8">
        <v>58852.950000000004</v>
      </c>
      <c r="F1110" s="8">
        <v>50910.520000000004</v>
      </c>
      <c r="G1110" s="8">
        <v>59841.82000000001</v>
      </c>
      <c r="H1110" s="8">
        <v>56815.03</v>
      </c>
      <c r="I1110" s="8">
        <v>59606.780000000006</v>
      </c>
      <c r="J1110" s="8">
        <v>65295.549999999996</v>
      </c>
      <c r="K1110" s="8">
        <v>41944.08</v>
      </c>
      <c r="L1110" s="8">
        <v>53101.020000000004</v>
      </c>
      <c r="M1110" s="8">
        <v>74569.82</v>
      </c>
      <c r="N1110" s="8">
        <v>558523.8899999999</v>
      </c>
      <c r="O1110" s="8">
        <v>297830.11000000004</v>
      </c>
      <c r="P1110" s="9">
        <v>0.6522114569442076</v>
      </c>
      <c r="Q1110" s="8">
        <v>713628.3333333335</v>
      </c>
      <c r="R1110" s="8">
        <v>-155104.44333333333</v>
      </c>
    </row>
    <row r="1111" spans="1:18" ht="12.75">
      <c r="A1111" s="7">
        <v>80</v>
      </c>
      <c r="B1111" t="s">
        <v>17</v>
      </c>
      <c r="C1111" s="8">
        <v>1121922</v>
      </c>
      <c r="D1111" s="8">
        <v>34694.76</v>
      </c>
      <c r="E1111" s="8">
        <v>52106.98</v>
      </c>
      <c r="F1111" s="8">
        <v>83108.82</v>
      </c>
      <c r="G1111" s="8">
        <v>53350.990000000005</v>
      </c>
      <c r="H1111" s="8">
        <v>63022.93000000001</v>
      </c>
      <c r="I1111" s="8">
        <v>75747.00999999998</v>
      </c>
      <c r="J1111" s="8">
        <v>57323.89</v>
      </c>
      <c r="K1111" s="8">
        <v>69651.48</v>
      </c>
      <c r="L1111" s="8">
        <v>62464.369999999995</v>
      </c>
      <c r="M1111" s="8">
        <v>70400.33</v>
      </c>
      <c r="N1111" s="8">
        <v>621871.56</v>
      </c>
      <c r="O1111" s="8">
        <v>500050.43999999994</v>
      </c>
      <c r="P1111" s="9">
        <v>0.5542912608897945</v>
      </c>
      <c r="Q1111" s="8">
        <v>934935</v>
      </c>
      <c r="R1111" s="8">
        <v>-313063.43999999994</v>
      </c>
    </row>
    <row r="1112" spans="1:18" ht="12.75">
      <c r="A1112" s="7">
        <v>68</v>
      </c>
      <c r="B1112" t="s">
        <v>525</v>
      </c>
      <c r="C1112" s="8">
        <v>1287604</v>
      </c>
      <c r="D1112" s="8">
        <v>33728.23</v>
      </c>
      <c r="E1112" s="8">
        <v>62075.55</v>
      </c>
      <c r="F1112" s="8">
        <v>54257.99</v>
      </c>
      <c r="G1112" s="8">
        <v>76201.15000000001</v>
      </c>
      <c r="H1112" s="8">
        <v>69696.64</v>
      </c>
      <c r="I1112" s="8">
        <v>63093</v>
      </c>
      <c r="J1112" s="8">
        <v>72590.44</v>
      </c>
      <c r="K1112" s="8">
        <v>72137.16</v>
      </c>
      <c r="L1112" s="8">
        <v>93417.91</v>
      </c>
      <c r="M1112" s="8">
        <v>73380.68000000001</v>
      </c>
      <c r="N1112" s="8">
        <v>670578.75</v>
      </c>
      <c r="O1112" s="8">
        <v>617025.25</v>
      </c>
      <c r="P1112" s="9">
        <v>0.5207957959124079</v>
      </c>
      <c r="Q1112" s="8">
        <v>1073003.3333333333</v>
      </c>
      <c r="R1112" s="8">
        <v>-402424.5833333333</v>
      </c>
    </row>
    <row r="1113" spans="3:18" ht="12.75"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9"/>
      <c r="Q1113" s="8"/>
      <c r="R1113" s="8"/>
    </row>
    <row r="1114" spans="3:18" ht="15">
      <c r="C1114" s="8">
        <f>SUM(C1104:C1113)</f>
        <v>12192866</v>
      </c>
      <c r="D1114" s="8">
        <f aca="true" t="shared" si="110" ref="D1114:R1114">SUM(D1104:D1113)</f>
        <v>567162.13</v>
      </c>
      <c r="E1114" s="8">
        <f t="shared" si="110"/>
        <v>844051.2599999999</v>
      </c>
      <c r="F1114" s="8">
        <f t="shared" si="110"/>
        <v>967907.46</v>
      </c>
      <c r="G1114" s="8">
        <f t="shared" si="110"/>
        <v>895151.5100000001</v>
      </c>
      <c r="H1114" s="8">
        <f t="shared" si="110"/>
        <v>787401.6900000001</v>
      </c>
      <c r="I1114" s="8">
        <f t="shared" si="110"/>
        <v>762766.56</v>
      </c>
      <c r="J1114" s="8">
        <f t="shared" si="110"/>
        <v>794065.4500000002</v>
      </c>
      <c r="K1114" s="8">
        <f t="shared" si="110"/>
        <v>782883.49</v>
      </c>
      <c r="L1114" s="8">
        <f t="shared" si="110"/>
        <v>761281</v>
      </c>
      <c r="M1114" s="8">
        <f t="shared" si="110"/>
        <v>912082.3</v>
      </c>
      <c r="N1114" s="8">
        <f t="shared" si="110"/>
        <v>8074752.85</v>
      </c>
      <c r="O1114" s="8">
        <f t="shared" si="110"/>
        <v>4118113.15</v>
      </c>
      <c r="P1114" s="9">
        <f>+N1114/C1114</f>
        <v>0.6622522424178203</v>
      </c>
      <c r="Q1114" s="8">
        <f t="shared" si="110"/>
        <v>10160721.666666668</v>
      </c>
      <c r="R1114" s="10">
        <f t="shared" si="110"/>
        <v>-2085968.8166666667</v>
      </c>
    </row>
    <row r="1115" spans="3:18" ht="12.75"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9"/>
      <c r="Q1115" s="8"/>
      <c r="R1115" s="8"/>
    </row>
    <row r="1116" spans="3:18" ht="12.75"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9"/>
      <c r="Q1116" s="8"/>
      <c r="R1116" s="8"/>
    </row>
    <row r="1117" spans="3:18" ht="12.75"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9"/>
      <c r="Q1117" s="8"/>
      <c r="R1117" s="8"/>
    </row>
    <row r="1118" spans="3:18" ht="12.75"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9"/>
      <c r="Q1118" s="8"/>
      <c r="R1118" s="8"/>
    </row>
    <row r="1119" spans="3:18" ht="12.75"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Q1119" s="8"/>
      <c r="R1119" s="8"/>
    </row>
    <row r="1120" spans="3:15" ht="12.75"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</row>
    <row r="1121" spans="3:15" ht="12.75"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</row>
    <row r="1122" spans="3:15" ht="12.75"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</row>
    <row r="7525" ht="12.75">
      <c r="N7525" s="8"/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Berner</dc:creator>
  <cp:keywords/>
  <dc:description/>
  <cp:lastModifiedBy>Jim Berner</cp:lastModifiedBy>
  <dcterms:created xsi:type="dcterms:W3CDTF">2017-11-07T13:36:06Z</dcterms:created>
  <dcterms:modified xsi:type="dcterms:W3CDTF">2017-11-07T13:37:41Z</dcterms:modified>
  <cp:category/>
  <cp:version/>
  <cp:contentType/>
  <cp:contentStatus/>
</cp:coreProperties>
</file>